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mc:AlternateContent xmlns:mc="http://schemas.openxmlformats.org/markup-compatibility/2006">
    <mc:Choice Requires="x15">
      <x15ac:absPath xmlns:x15ac="http://schemas.microsoft.com/office/spreadsheetml/2010/11/ac" url="C:\Users\Irina\Documents\"/>
    </mc:Choice>
  </mc:AlternateContent>
  <xr:revisionPtr revIDLastSave="0" documentId="8_{0FED2BC4-4714-4CBA-8E78-D06CEAA36822}" xr6:coauthVersionLast="41" xr6:coauthVersionMax="41" xr10:uidLastSave="{00000000-0000-0000-0000-000000000000}"/>
  <bookViews>
    <workbookView xWindow="-120" yWindow="-120" windowWidth="29040" windowHeight="15840" tabRatio="857" xr2:uid="{00000000-000D-0000-FFFF-FFFF00000000}"/>
  </bookViews>
  <sheets>
    <sheet name="Содержание" sheetId="1" r:id="rId1"/>
    <sheet name="Дюралайт" sheetId="2" r:id="rId2"/>
    <sheet name="Белт лайт" sheetId="3" r:id="rId3"/>
    <sheet name="Деколюм стрип лайт" sheetId="4" r:id="rId4"/>
    <sheet name="Строб лампы и флеш-лампы" sheetId="5" r:id="rId5"/>
    <sheet name="Светодиодные кустарники" sheetId="6" r:id="rId6"/>
    <sheet name="Гирлянды для деревьев" sheetId="7" r:id="rId7"/>
    <sheet name="Фейерверки светодиодные" sheetId="8" r:id="rId8"/>
    <sheet name="Гибкий неон" sheetId="9" r:id="rId9"/>
    <sheet name="Лед Вижн Флекс" sheetId="10" r:id="rId10"/>
    <sheet name="Контроллеры" sheetId="11" r:id="rId11"/>
    <sheet name="Плей лайт" sheetId="12" r:id="rId12"/>
    <sheet name="Световые сети" sheetId="13" r:id="rId13"/>
    <sheet name="Гирлянды" sheetId="14" r:id="rId14"/>
    <sheet name="Новогодние мотивы" sheetId="15" r:id="rId15"/>
    <sheet name="Оптоволоконные комплекты" sheetId="16" r:id="rId16"/>
    <sheet name="Светодиодные ленты" sheetId="17" r:id="rId17"/>
    <sheet name="Блоки питания" sheetId="18" r:id="rId18"/>
    <sheet name="LED лампы для быт. применения" sheetId="19" r:id="rId19"/>
    <sheet name="LED лампы для Амстронг" sheetId="20" r:id="rId20"/>
    <sheet name="Уличные светильники" sheetId="21" r:id="rId21"/>
    <sheet name="Прожекторы" sheetId="22" r:id="rId22"/>
    <sheet name="LEDmatrixSt" sheetId="23" r:id="rId23"/>
    <sheet name="Встраиваемые светильники" sheetId="24" r:id="rId24"/>
    <sheet name="Встраиваемые ультратонкие" sheetId="25" r:id="rId25"/>
    <sheet name="Светодиодные светильники" sheetId="26" r:id="rId26"/>
    <sheet name="Светодиодные панели" sheetId="27" r:id="rId27"/>
    <sheet name="Светильники для ЖКХ" sheetId="28" r:id="rId28"/>
    <sheet name="Версия для печати" sheetId="29" r:id="rId29"/>
  </sheets>
  <definedNames>
    <definedName name="_xlnm._FilterDatabase" localSheetId="8" hidden="1">'Гибкий неон'!$A$1:$A$114</definedName>
    <definedName name="_xlnm._FilterDatabase" localSheetId="9" hidden="1">'Лед Вижн Флекс'!$A$1:$A$9</definedName>
    <definedName name="_xlnm._FilterDatabase" localSheetId="11" hidden="1">'Плей лайт'!$A$1:$A$141</definedName>
    <definedName name="kurs_dollara" localSheetId="0">Содержание!$B$42</definedName>
    <definedName name="N">#REF!</definedName>
    <definedName name="N_10">#REF!</definedName>
    <definedName name="N_11">#REF!</definedName>
    <definedName name="N_12">#REF!</definedName>
    <definedName name="N_13">#REF!</definedName>
    <definedName name="N_14">#REF!</definedName>
    <definedName name="N_15">#REF!</definedName>
    <definedName name="N_16">#REF!</definedName>
    <definedName name="N_17">#REF!</definedName>
    <definedName name="N_18">#REF!</definedName>
    <definedName name="N_19">#REF!</definedName>
    <definedName name="N_2">#REF!</definedName>
    <definedName name="N_20">#REF!</definedName>
    <definedName name="N_21">#REF!</definedName>
    <definedName name="N_22">#REF!</definedName>
    <definedName name="N_23">#REF!</definedName>
    <definedName name="N_24">#REF!</definedName>
    <definedName name="N_25">#REF!</definedName>
    <definedName name="N_26">#REF!</definedName>
    <definedName name="N_3">#REF!</definedName>
    <definedName name="N_4">#REF!</definedName>
    <definedName name="N_5">#REF!</definedName>
    <definedName name="N_6">#REF!</definedName>
    <definedName name="N_7">#REF!</definedName>
    <definedName name="N_8">#REF!</definedName>
    <definedName name="N_9">#REF!</definedName>
    <definedName name="Z_117E5385_9640_4B3C_81D5_4AABB19413BA_.wvu.Cols" localSheetId="28" hidden="1">'Версия для печати'!#REF!</definedName>
    <definedName name="Z_117E5385_9640_4B3C_81D5_4AABB19413BA_.wvu.FilterData" localSheetId="8" hidden="1">'Гибкий неон'!$A$1:$A$114</definedName>
    <definedName name="Z_117E5385_9640_4B3C_81D5_4AABB19413BA_.wvu.FilterData" localSheetId="9" hidden="1">'Лед Вижн Флекс'!$A$1:$A$9</definedName>
    <definedName name="Z_117E5385_9640_4B3C_81D5_4AABB19413BA_.wvu.FilterData" localSheetId="11" hidden="1">'Плей лайт'!$A$1:$A$141</definedName>
    <definedName name="Z_117E5385_9640_4B3C_81D5_4AABB19413BA_.wvu.PrintArea" localSheetId="0" hidden="1">Содержание!$A$1:$G$42</definedName>
    <definedName name="Z_117E5385_9640_4B3C_81D5_4AABB19413BA_.wvu.PrintTitles" localSheetId="19" hidden="1">'LED лампы для Амстронг'!$3:$4</definedName>
    <definedName name="Z_117E5385_9640_4B3C_81D5_4AABB19413BA_.wvu.PrintTitles" localSheetId="18" hidden="1">'LED лампы для быт. применения'!$3:$4</definedName>
    <definedName name="Z_117E5385_9640_4B3C_81D5_4AABB19413BA_.wvu.PrintTitles" localSheetId="2" hidden="1">'Белт лайт'!$3:$4</definedName>
    <definedName name="Z_117E5385_9640_4B3C_81D5_4AABB19413BA_.wvu.PrintTitles" localSheetId="8" hidden="1">'Гибкий неон'!$3:$4</definedName>
    <definedName name="Z_117E5385_9640_4B3C_81D5_4AABB19413BA_.wvu.PrintTitles" localSheetId="13" hidden="1">Гирлянды!$3:$4</definedName>
    <definedName name="Z_117E5385_9640_4B3C_81D5_4AABB19413BA_.wvu.PrintTitles" localSheetId="6" hidden="1">'Гирлянды для деревьев'!$3:$4</definedName>
    <definedName name="Z_117E5385_9640_4B3C_81D5_4AABB19413BA_.wvu.PrintTitles" localSheetId="3" hidden="1">'Деколюм стрип лайт'!$3:$4</definedName>
    <definedName name="Z_117E5385_9640_4B3C_81D5_4AABB19413BA_.wvu.PrintTitles" localSheetId="1" hidden="1">Дюралайт!$3:$4</definedName>
    <definedName name="Z_117E5385_9640_4B3C_81D5_4AABB19413BA_.wvu.PrintTitles" localSheetId="10" hidden="1">Контроллеры!$3:$4</definedName>
    <definedName name="Z_117E5385_9640_4B3C_81D5_4AABB19413BA_.wvu.PrintTitles" localSheetId="9" hidden="1">'Лед Вижн Флекс'!$3:$4</definedName>
    <definedName name="Z_117E5385_9640_4B3C_81D5_4AABB19413BA_.wvu.PrintTitles" localSheetId="14" hidden="1">'Новогодние мотивы'!$3:$4</definedName>
    <definedName name="Z_117E5385_9640_4B3C_81D5_4AABB19413BA_.wvu.PrintTitles" localSheetId="15" hidden="1">'Оптоволоконные комплекты'!$3:$4</definedName>
    <definedName name="Z_117E5385_9640_4B3C_81D5_4AABB19413BA_.wvu.PrintTitles" localSheetId="11" hidden="1">'Плей лайт'!$3:$4</definedName>
    <definedName name="Z_117E5385_9640_4B3C_81D5_4AABB19413BA_.wvu.PrintTitles" localSheetId="21" hidden="1">Прожекторы!$3:$4</definedName>
    <definedName name="Z_117E5385_9640_4B3C_81D5_4AABB19413BA_.wvu.PrintTitles" localSheetId="12" hidden="1">'Световые сети'!$3:$4</definedName>
    <definedName name="Z_117E5385_9640_4B3C_81D5_4AABB19413BA_.wvu.PrintTitles" localSheetId="5" hidden="1">'Светодиодные кустарники'!$3:$4</definedName>
    <definedName name="Z_117E5385_9640_4B3C_81D5_4AABB19413BA_.wvu.PrintTitles" localSheetId="16" hidden="1">'Светодиодные ленты'!$3:$4</definedName>
    <definedName name="Z_117E5385_9640_4B3C_81D5_4AABB19413BA_.wvu.PrintTitles" localSheetId="26" hidden="1">'Светодиодные панели'!$3:$4</definedName>
    <definedName name="Z_117E5385_9640_4B3C_81D5_4AABB19413BA_.wvu.PrintTitles" localSheetId="25" hidden="1">'Светодиодные светильники'!$3:$4</definedName>
    <definedName name="Z_117E5385_9640_4B3C_81D5_4AABB19413BA_.wvu.PrintTitles" localSheetId="4" hidden="1">'Строб лампы и флеш-лампы'!$3:$4</definedName>
    <definedName name="Z_117E5385_9640_4B3C_81D5_4AABB19413BA_.wvu.PrintTitles" localSheetId="20" hidden="1">'Уличные светильники'!$3:$4</definedName>
    <definedName name="Z_117E5385_9640_4B3C_81D5_4AABB19413BA_.wvu.PrintTitles" localSheetId="7" hidden="1">'Фейерверки светодиодные'!$3:$4</definedName>
    <definedName name="Z_387FB4AB_0DDA_49CE_893D_FDA5B323CE06_.wvu.FilterData" localSheetId="8" hidden="1">'Гибкий неон'!$A$1:$A$114</definedName>
    <definedName name="Z_387FB4AB_0DDA_49CE_893D_FDA5B323CE06_.wvu.FilterData" localSheetId="9" hidden="1">'Лед Вижн Флекс'!$A$1:$A$9</definedName>
    <definedName name="Z_387FB4AB_0DDA_49CE_893D_FDA5B323CE06_.wvu.FilterData" localSheetId="11" hidden="1">'Плей лайт'!$A$1:$A$141</definedName>
    <definedName name="Z_38C74467_016F_4187_803C_7AF3329CA60F_.wvu.FilterData" localSheetId="8" hidden="1">'Гибкий неон'!$A$1:$A$114</definedName>
    <definedName name="Z_43DFBF5C_7742_4037_B1FF_B617F259925F_.wvu.FilterData" localSheetId="8" hidden="1">'Гибкий неон'!$A$1:$A$114</definedName>
    <definedName name="Z_810B5283_CE84_444D_A80F_01A73D7F1E1F_.wvu.FilterData" localSheetId="8" hidden="1">'Гибкий неон'!$A$1:$A$114</definedName>
    <definedName name="Z_810B5283_CE84_444D_A80F_01A73D7F1E1F_.wvu.FilterData" localSheetId="9" hidden="1">'Лед Вижн Флекс'!$A$1:$A$9</definedName>
    <definedName name="Z_810B5283_CE84_444D_A80F_01A73D7F1E1F_.wvu.FilterData" localSheetId="11" hidden="1">'Плей лайт'!$A$1:$A$141</definedName>
    <definedName name="Z_8AD9A505_2CB9_41E9_BA6E_2067C4057336_.wvu.Cols" localSheetId="28" hidden="1">'Версия для печати'!#REF!</definedName>
    <definedName name="Z_8AD9A505_2CB9_41E9_BA6E_2067C4057336_.wvu.FilterData" localSheetId="8" hidden="1">'Гибкий неон'!$A$1:$A$114</definedName>
    <definedName name="Z_8AD9A505_2CB9_41E9_BA6E_2067C4057336_.wvu.FilterData" localSheetId="9" hidden="1">'Лед Вижн Флекс'!$A$1:$A$9</definedName>
    <definedName name="Z_8AD9A505_2CB9_41E9_BA6E_2067C4057336_.wvu.FilterData" localSheetId="11" hidden="1">'Плей лайт'!$A$1:$A$141</definedName>
    <definedName name="Z_8AD9A505_2CB9_41E9_BA6E_2067C4057336_.wvu.PrintArea" localSheetId="0" hidden="1">Содержание!$A$1:$G$42</definedName>
    <definedName name="Z_8AD9A505_2CB9_41E9_BA6E_2067C4057336_.wvu.PrintTitles" localSheetId="19" hidden="1">'LED лампы для Амстронг'!$3:$4</definedName>
    <definedName name="Z_8AD9A505_2CB9_41E9_BA6E_2067C4057336_.wvu.PrintTitles" localSheetId="18" hidden="1">'LED лампы для быт. применения'!$3:$4</definedName>
    <definedName name="Z_8AD9A505_2CB9_41E9_BA6E_2067C4057336_.wvu.PrintTitles" localSheetId="2" hidden="1">'Белт лайт'!$3:$4</definedName>
    <definedName name="Z_8AD9A505_2CB9_41E9_BA6E_2067C4057336_.wvu.PrintTitles" localSheetId="8" hidden="1">'Гибкий неон'!$3:$4</definedName>
    <definedName name="Z_8AD9A505_2CB9_41E9_BA6E_2067C4057336_.wvu.PrintTitles" localSheetId="13" hidden="1">Гирлянды!$3:$4</definedName>
    <definedName name="Z_8AD9A505_2CB9_41E9_BA6E_2067C4057336_.wvu.PrintTitles" localSheetId="6" hidden="1">'Гирлянды для деревьев'!$3:$4</definedName>
    <definedName name="Z_8AD9A505_2CB9_41E9_BA6E_2067C4057336_.wvu.PrintTitles" localSheetId="3" hidden="1">'Деколюм стрип лайт'!$3:$4</definedName>
    <definedName name="Z_8AD9A505_2CB9_41E9_BA6E_2067C4057336_.wvu.PrintTitles" localSheetId="1" hidden="1">Дюралайт!$3:$4</definedName>
    <definedName name="Z_8AD9A505_2CB9_41E9_BA6E_2067C4057336_.wvu.PrintTitles" localSheetId="10" hidden="1">Контроллеры!$3:$4</definedName>
    <definedName name="Z_8AD9A505_2CB9_41E9_BA6E_2067C4057336_.wvu.PrintTitles" localSheetId="9" hidden="1">'Лед Вижн Флекс'!$3:$4</definedName>
    <definedName name="Z_8AD9A505_2CB9_41E9_BA6E_2067C4057336_.wvu.PrintTitles" localSheetId="14" hidden="1">'Новогодние мотивы'!$3:$4</definedName>
    <definedName name="Z_8AD9A505_2CB9_41E9_BA6E_2067C4057336_.wvu.PrintTitles" localSheetId="15" hidden="1">'Оптоволоконные комплекты'!$3:$4</definedName>
    <definedName name="Z_8AD9A505_2CB9_41E9_BA6E_2067C4057336_.wvu.PrintTitles" localSheetId="11" hidden="1">'Плей лайт'!$3:$4</definedName>
    <definedName name="Z_8AD9A505_2CB9_41E9_BA6E_2067C4057336_.wvu.PrintTitles" localSheetId="21" hidden="1">Прожекторы!$3:$4</definedName>
    <definedName name="Z_8AD9A505_2CB9_41E9_BA6E_2067C4057336_.wvu.PrintTitles" localSheetId="12" hidden="1">'Световые сети'!$3:$4</definedName>
    <definedName name="Z_8AD9A505_2CB9_41E9_BA6E_2067C4057336_.wvu.PrintTitles" localSheetId="5" hidden="1">'Светодиодные кустарники'!$3:$4</definedName>
    <definedName name="Z_8AD9A505_2CB9_41E9_BA6E_2067C4057336_.wvu.PrintTitles" localSheetId="16" hidden="1">'Светодиодные ленты'!$3:$4</definedName>
    <definedName name="Z_8AD9A505_2CB9_41E9_BA6E_2067C4057336_.wvu.PrintTitles" localSheetId="26" hidden="1">'Светодиодные панели'!$3:$4</definedName>
    <definedName name="Z_8AD9A505_2CB9_41E9_BA6E_2067C4057336_.wvu.PrintTitles" localSheetId="25" hidden="1">'Светодиодные светильники'!$3:$4</definedName>
    <definedName name="Z_8AD9A505_2CB9_41E9_BA6E_2067C4057336_.wvu.PrintTitles" localSheetId="4" hidden="1">'Строб лампы и флеш-лампы'!$3:$4</definedName>
    <definedName name="Z_8AD9A505_2CB9_41E9_BA6E_2067C4057336_.wvu.PrintTitles" localSheetId="20" hidden="1">'Уличные светильники'!$3:$4</definedName>
    <definedName name="Z_8AD9A505_2CB9_41E9_BA6E_2067C4057336_.wvu.PrintTitles" localSheetId="7" hidden="1">'Фейерверки светодиодные'!$3:$4</definedName>
    <definedName name="Z_F9889474_F502_4F57_8E98_A35DAFC77DE7_.wvu.FilterData" localSheetId="11" hidden="1">'Плей лайт'!$A$1:$A$141</definedName>
    <definedName name="_xlnm.Print_Titles" localSheetId="19">'LED лампы для Амстронг'!$3:$4</definedName>
    <definedName name="_xlnm.Print_Titles" localSheetId="18">'LED лампы для быт. применения'!$3:$4</definedName>
    <definedName name="_xlnm.Print_Titles" localSheetId="2">'Белт лайт'!$3:$4</definedName>
    <definedName name="_xlnm.Print_Titles" localSheetId="8">'Гибкий неон'!$3:$4</definedName>
    <definedName name="_xlnm.Print_Titles" localSheetId="13">Гирлянды!$3:$4</definedName>
    <definedName name="_xlnm.Print_Titles" localSheetId="6">'Гирлянды для деревьев'!$3:$4</definedName>
    <definedName name="_xlnm.Print_Titles" localSheetId="3">'Деколюм стрип лайт'!$3:$4</definedName>
    <definedName name="_xlnm.Print_Titles" localSheetId="1">Дюралайт!$3:$4</definedName>
    <definedName name="_xlnm.Print_Titles" localSheetId="10">Контроллеры!$3:$4</definedName>
    <definedName name="_xlnm.Print_Titles" localSheetId="9">'Лед Вижн Флекс'!$3:$4</definedName>
    <definedName name="_xlnm.Print_Titles" localSheetId="14">'Новогодние мотивы'!$3:$4</definedName>
    <definedName name="_xlnm.Print_Titles" localSheetId="15">'Оптоволоконные комплекты'!$3:$4</definedName>
    <definedName name="_xlnm.Print_Titles" localSheetId="11">'Плей лайт'!$3:$4</definedName>
    <definedName name="_xlnm.Print_Titles" localSheetId="21">Прожекторы!$3:$4</definedName>
    <definedName name="_xlnm.Print_Titles" localSheetId="12">'Световые сети'!$3:$4</definedName>
    <definedName name="_xlnm.Print_Titles" localSheetId="5">'Светодиодные кустарники'!$3:$4</definedName>
    <definedName name="_xlnm.Print_Titles" localSheetId="16">'Светодиодные ленты'!$3:$4</definedName>
    <definedName name="_xlnm.Print_Titles" localSheetId="26">'Светодиодные панели'!$3:$4</definedName>
    <definedName name="_xlnm.Print_Titles" localSheetId="25">'Светодиодные светильники'!$3:$4</definedName>
    <definedName name="_xlnm.Print_Titles" localSheetId="4">'Строб лампы и флеш-лампы'!$3:$4</definedName>
    <definedName name="_xlnm.Print_Titles" localSheetId="20">'Уличные светильники'!$3:$4</definedName>
    <definedName name="_xlnm.Print_Titles" localSheetId="7">'Фейерверки светодиодные'!$3:$4</definedName>
    <definedName name="_xlnm.Print_Area" localSheetId="0">Содержание!$A$1:$G$42</definedName>
  </definedNames>
  <calcPr calcId="181029"/>
  <customWorkbookViews>
    <customWorkbookView name="Admin - Личное представление" guid="{387FB4AB-0DDA-49CE-893D-FDA5B323CE06}" mergeInterval="0" personalView="1" maximized="1" xWindow="1" yWindow="1" windowWidth="1916" windowHeight="855" tabRatio="857" activeSheetId="14"/>
    <customWorkbookView name="user - Личное представление" guid="{117E5385-9640-4B3C-81D5-4AABB19413BA}" mergeInterval="0" personalView="1" maximized="1" windowWidth="1676" windowHeight="826" tabRatio="857" activeSheetId="1"/>
    <customWorkbookView name="serg-test - Личное представление" guid="{810B5283-CE84-444D-A80F-01A73D7F1E1F}" mergeInterval="0" personalView="1" maximized="1" xWindow="1" yWindow="1" windowWidth="1676" windowHeight="829" tabRatio="857" activeSheetId="1"/>
    <customWorkbookView name="Maksim - Личное представление" guid="{8AD9A505-2CB9-41E9-BA6E-2067C4057336}" mergeInterval="0" personalView="1" maximized="1" windowWidth="1676" windowHeight="676" tabRatio="857" activeSheetId="9"/>
  </customWorkbookViews>
</workbook>
</file>

<file path=xl/calcChain.xml><?xml version="1.0" encoding="utf-8"?>
<calcChain xmlns="http://schemas.openxmlformats.org/spreadsheetml/2006/main">
  <c r="A644" i="29" l="1"/>
  <c r="B644" i="29"/>
  <c r="C644" i="29"/>
  <c r="D644" i="29"/>
  <c r="E644" i="29"/>
  <c r="A645" i="29"/>
  <c r="B645" i="29"/>
  <c r="C645" i="29"/>
  <c r="D645" i="29"/>
  <c r="E645" i="29"/>
  <c r="A314" i="29"/>
  <c r="B314" i="29"/>
  <c r="C314" i="29"/>
  <c r="D314" i="29"/>
  <c r="E314" i="29"/>
  <c r="A315" i="29"/>
  <c r="B315" i="29"/>
  <c r="C315" i="29"/>
  <c r="D315" i="29"/>
  <c r="E315" i="29"/>
  <c r="A316" i="29"/>
  <c r="B316" i="29"/>
  <c r="C316" i="29"/>
  <c r="D316" i="29"/>
  <c r="E316" i="29"/>
  <c r="A317" i="29"/>
  <c r="B317" i="29"/>
  <c r="C317" i="29"/>
  <c r="D317" i="29"/>
  <c r="E317" i="29"/>
  <c r="A318" i="29"/>
  <c r="B318" i="29"/>
  <c r="C318" i="29"/>
  <c r="D318" i="29"/>
  <c r="E318" i="29"/>
  <c r="A319" i="29"/>
  <c r="B319" i="29"/>
  <c r="C319" i="29"/>
  <c r="D319" i="29"/>
  <c r="E319" i="29"/>
  <c r="A320" i="29"/>
  <c r="B320" i="29"/>
  <c r="C320" i="29"/>
  <c r="D320" i="29"/>
  <c r="E320" i="29"/>
  <c r="A321" i="29"/>
  <c r="B321" i="29"/>
  <c r="C321" i="29"/>
  <c r="D321" i="29"/>
  <c r="E321" i="29"/>
  <c r="A322" i="29"/>
  <c r="B322" i="29"/>
  <c r="C322" i="29"/>
  <c r="D322" i="29"/>
  <c r="E322" i="29"/>
  <c r="A323" i="29"/>
  <c r="B323" i="29"/>
  <c r="C323" i="29"/>
  <c r="D323" i="29"/>
  <c r="E323" i="29"/>
  <c r="A324" i="29"/>
  <c r="B324" i="29"/>
  <c r="C324" i="29"/>
  <c r="D324" i="29"/>
  <c r="E324" i="29"/>
  <c r="A325" i="29"/>
  <c r="B325" i="29"/>
  <c r="C325" i="29"/>
  <c r="D325" i="29"/>
  <c r="E325" i="29"/>
  <c r="A326" i="29"/>
  <c r="B326" i="29"/>
  <c r="C326" i="29"/>
  <c r="D326" i="29"/>
  <c r="E326" i="29"/>
  <c r="A327" i="29"/>
  <c r="B327" i="29"/>
  <c r="C327" i="29"/>
  <c r="D327" i="29"/>
  <c r="E327" i="29"/>
  <c r="A328" i="29"/>
  <c r="B328" i="29"/>
  <c r="C328" i="29"/>
  <c r="D328" i="29"/>
  <c r="E328" i="29"/>
  <c r="A329" i="29"/>
  <c r="B329" i="29"/>
  <c r="C329" i="29"/>
  <c r="D329" i="29"/>
  <c r="E329" i="29"/>
  <c r="A330" i="29"/>
  <c r="B330" i="29"/>
  <c r="C330" i="29"/>
  <c r="D330" i="29"/>
  <c r="E330" i="29"/>
  <c r="A331" i="29"/>
  <c r="B331" i="29"/>
  <c r="C331" i="29"/>
  <c r="D331" i="29"/>
  <c r="E331" i="29"/>
  <c r="A332" i="29"/>
  <c r="B332" i="29"/>
  <c r="C332" i="29"/>
  <c r="D332" i="29"/>
  <c r="E332" i="29"/>
  <c r="A333" i="29"/>
  <c r="B333" i="29"/>
  <c r="C333" i="29"/>
  <c r="D333" i="29"/>
  <c r="E333" i="29"/>
  <c r="A334" i="29"/>
  <c r="B334" i="29"/>
  <c r="C334" i="29"/>
  <c r="D334" i="29"/>
  <c r="E334" i="29"/>
  <c r="A335" i="29"/>
  <c r="B335" i="29"/>
  <c r="C335" i="29"/>
  <c r="D335" i="29"/>
  <c r="E335" i="29"/>
  <c r="A336" i="29"/>
  <c r="B336" i="29"/>
  <c r="C336" i="29"/>
  <c r="D336" i="29"/>
  <c r="E336" i="29"/>
  <c r="A337" i="29"/>
  <c r="B337" i="29"/>
  <c r="C337" i="29"/>
  <c r="D337" i="29"/>
  <c r="E337" i="29"/>
  <c r="A338" i="29"/>
  <c r="B338" i="29"/>
  <c r="C338" i="29"/>
  <c r="D338" i="29"/>
  <c r="E338" i="29"/>
  <c r="A339" i="29"/>
  <c r="B339" i="29"/>
  <c r="C339" i="29"/>
  <c r="D339" i="29"/>
  <c r="E339" i="29"/>
  <c r="A340" i="29"/>
  <c r="B340" i="29"/>
  <c r="C340" i="29"/>
  <c r="D340" i="29"/>
  <c r="E340" i="29"/>
  <c r="A341" i="29"/>
  <c r="B341" i="29"/>
  <c r="C341" i="29"/>
  <c r="D341" i="29"/>
  <c r="E341" i="29"/>
  <c r="A342" i="29"/>
  <c r="B342" i="29"/>
  <c r="C342" i="29"/>
  <c r="D342" i="29"/>
  <c r="E342" i="29"/>
  <c r="A343" i="29"/>
  <c r="B343" i="29"/>
  <c r="C343" i="29"/>
  <c r="D343" i="29"/>
  <c r="E343" i="29"/>
  <c r="A344" i="29"/>
  <c r="B344" i="29"/>
  <c r="C344" i="29"/>
  <c r="D344" i="29"/>
  <c r="E344" i="29"/>
  <c r="A345" i="29"/>
  <c r="B345" i="29"/>
  <c r="C345" i="29"/>
  <c r="D345" i="29"/>
  <c r="E345" i="29"/>
  <c r="A346" i="29"/>
  <c r="B346" i="29"/>
  <c r="C346" i="29"/>
  <c r="D346" i="29"/>
  <c r="E346" i="29"/>
  <c r="A347" i="29"/>
  <c r="B347" i="29"/>
  <c r="C347" i="29"/>
  <c r="D347" i="29"/>
  <c r="E347" i="29"/>
  <c r="A348" i="29"/>
  <c r="B348" i="29"/>
  <c r="C348" i="29"/>
  <c r="D348" i="29"/>
  <c r="E348" i="29"/>
  <c r="A349" i="29"/>
  <c r="B349" i="29"/>
  <c r="C349" i="29"/>
  <c r="D349" i="29"/>
  <c r="E349" i="29"/>
  <c r="A350" i="29"/>
  <c r="B350" i="29"/>
  <c r="C350" i="29"/>
  <c r="D350" i="29"/>
  <c r="E350" i="29"/>
  <c r="A351" i="29"/>
  <c r="B351" i="29"/>
  <c r="C351" i="29"/>
  <c r="D351" i="29"/>
  <c r="E351" i="29"/>
  <c r="A352" i="29"/>
  <c r="B352" i="29"/>
  <c r="C352" i="29"/>
  <c r="D352" i="29"/>
  <c r="E352" i="29"/>
  <c r="A353" i="29"/>
  <c r="B353" i="29"/>
  <c r="C353" i="29"/>
  <c r="D353" i="29"/>
  <c r="E353" i="29"/>
  <c r="A354" i="29"/>
  <c r="B354" i="29"/>
  <c r="C354" i="29"/>
  <c r="D354" i="29"/>
  <c r="E354" i="29"/>
  <c r="A355" i="29"/>
  <c r="B355" i="29"/>
  <c r="C355" i="29"/>
  <c r="D355" i="29"/>
  <c r="E355" i="29"/>
  <c r="A356" i="29"/>
  <c r="B356" i="29"/>
  <c r="C356" i="29"/>
  <c r="D356" i="29"/>
  <c r="E356" i="29"/>
  <c r="A357" i="29"/>
  <c r="B357" i="29"/>
  <c r="C357" i="29"/>
  <c r="D357" i="29"/>
  <c r="E357" i="29"/>
  <c r="A358" i="29"/>
  <c r="B358" i="29"/>
  <c r="C358" i="29"/>
  <c r="D358" i="29"/>
  <c r="E358" i="29"/>
  <c r="A359" i="29"/>
  <c r="B359" i="29"/>
  <c r="C359" i="29"/>
  <c r="D359" i="29"/>
  <c r="E359" i="29"/>
  <c r="A360" i="29"/>
  <c r="B360" i="29"/>
  <c r="C360" i="29"/>
  <c r="D360" i="29"/>
  <c r="E360" i="29"/>
  <c r="A361" i="29"/>
  <c r="B361" i="29"/>
  <c r="C361" i="29"/>
  <c r="D361" i="29"/>
  <c r="E361" i="29"/>
  <c r="A362" i="29"/>
  <c r="B362" i="29"/>
  <c r="C362" i="29"/>
  <c r="D362" i="29"/>
  <c r="E362" i="29"/>
  <c r="A363" i="29"/>
  <c r="B363" i="29"/>
  <c r="C363" i="29"/>
  <c r="D363" i="29"/>
  <c r="E363" i="29"/>
  <c r="A364" i="29"/>
  <c r="B364" i="29"/>
  <c r="C364" i="29"/>
  <c r="D364" i="29"/>
  <c r="E364" i="29"/>
  <c r="A365" i="29"/>
  <c r="B365" i="29"/>
  <c r="C365" i="29"/>
  <c r="D365" i="29"/>
  <c r="E365" i="29"/>
  <c r="A8" i="29"/>
  <c r="B8" i="29"/>
  <c r="C8" i="29"/>
  <c r="D8" i="29"/>
  <c r="E8" i="29"/>
  <c r="A9" i="29"/>
  <c r="B9" i="29"/>
  <c r="C9" i="29"/>
  <c r="D9" i="29"/>
  <c r="E9" i="29"/>
  <c r="A10" i="29"/>
  <c r="B10" i="29"/>
  <c r="C10" i="29"/>
  <c r="D10" i="29"/>
  <c r="E10" i="29"/>
  <c r="A11" i="29"/>
  <c r="B11" i="29"/>
  <c r="C11" i="29"/>
  <c r="D11" i="29"/>
  <c r="E11" i="29"/>
  <c r="A12" i="29"/>
  <c r="B12" i="29"/>
  <c r="C12" i="29"/>
  <c r="D12" i="29"/>
  <c r="E12" i="29"/>
  <c r="A13" i="29"/>
  <c r="B13" i="29"/>
  <c r="C13" i="29"/>
  <c r="D13" i="29"/>
  <c r="E13" i="29"/>
  <c r="A14" i="29"/>
  <c r="B14" i="29"/>
  <c r="C14" i="29"/>
  <c r="D14" i="29"/>
  <c r="E14" i="29"/>
  <c r="A15" i="29"/>
  <c r="B15" i="29"/>
  <c r="C15" i="29"/>
  <c r="D15" i="29"/>
  <c r="E15" i="29"/>
  <c r="A16" i="29"/>
  <c r="B16" i="29"/>
  <c r="C16" i="29"/>
  <c r="D16" i="29"/>
  <c r="E16" i="29"/>
  <c r="A17" i="29"/>
  <c r="B17" i="29"/>
  <c r="C17" i="29"/>
  <c r="D17" i="29"/>
  <c r="E17" i="29"/>
  <c r="A18" i="29"/>
  <c r="B18" i="29"/>
  <c r="C18" i="29"/>
  <c r="D18" i="29"/>
  <c r="E18" i="29"/>
  <c r="H3" i="28"/>
  <c r="F3" i="28"/>
  <c r="H3" i="27"/>
  <c r="F3" i="27"/>
  <c r="H3" i="26"/>
  <c r="F3" i="26"/>
  <c r="H3" i="25"/>
  <c r="F3" i="25"/>
  <c r="H3" i="24"/>
  <c r="F3" i="24"/>
  <c r="H3" i="23"/>
  <c r="F3" i="23"/>
  <c r="H3" i="22"/>
  <c r="F3" i="22"/>
  <c r="H3" i="21"/>
  <c r="F3" i="21"/>
  <c r="H3" i="20"/>
  <c r="F3" i="20"/>
  <c r="H3" i="19"/>
  <c r="F3" i="19"/>
  <c r="H3" i="18"/>
  <c r="F3" i="18"/>
  <c r="H3" i="17"/>
  <c r="F3" i="17"/>
  <c r="H3" i="16"/>
  <c r="F3" i="16"/>
  <c r="H3" i="15"/>
  <c r="F3" i="15"/>
  <c r="H3" i="14"/>
  <c r="F3" i="14"/>
  <c r="H3" i="13"/>
  <c r="F3" i="13"/>
  <c r="H3" i="12"/>
  <c r="F3" i="12"/>
  <c r="H3" i="11"/>
  <c r="F3" i="11"/>
  <c r="H3" i="10"/>
  <c r="F3" i="10"/>
  <c r="H3" i="9"/>
  <c r="F3" i="9"/>
  <c r="H3" i="8"/>
  <c r="F3" i="8"/>
  <c r="H3" i="7"/>
  <c r="F3" i="7"/>
  <c r="H3" i="6"/>
  <c r="F3" i="6"/>
  <c r="H3" i="5"/>
  <c r="F3" i="5"/>
  <c r="H3" i="4"/>
  <c r="F3" i="4"/>
  <c r="H3" i="3"/>
  <c r="F3" i="3"/>
  <c r="F3" i="2"/>
  <c r="A3" i="25" l="1"/>
  <c r="A4" i="25"/>
  <c r="D4" i="25"/>
  <c r="F4" i="25"/>
  <c r="H4" i="25" s="1"/>
  <c r="G4" i="25"/>
  <c r="I4" i="25" s="1"/>
  <c r="F4" i="3"/>
  <c r="H4" i="3" s="1"/>
  <c r="G4" i="3"/>
  <c r="I4" i="3" s="1"/>
  <c r="H3" i="2" l="1"/>
  <c r="A21" i="29"/>
  <c r="B21" i="29"/>
  <c r="C21" i="29"/>
  <c r="D21" i="29"/>
  <c r="E21" i="29"/>
  <c r="A22" i="29"/>
  <c r="B22" i="29"/>
  <c r="C22" i="29"/>
  <c r="D22" i="29"/>
  <c r="E22" i="29"/>
  <c r="A23" i="29"/>
  <c r="B23" i="29"/>
  <c r="C23" i="29"/>
  <c r="D23" i="29"/>
  <c r="E23" i="29"/>
  <c r="A24" i="29"/>
  <c r="B24" i="29"/>
  <c r="C24" i="29"/>
  <c r="D24" i="29"/>
  <c r="E24" i="29"/>
  <c r="A25" i="29"/>
  <c r="B25" i="29"/>
  <c r="C25" i="29"/>
  <c r="D25" i="29"/>
  <c r="E25" i="29"/>
  <c r="A26" i="29"/>
  <c r="B26" i="29"/>
  <c r="C26" i="29"/>
  <c r="D26" i="29"/>
  <c r="E26" i="29"/>
  <c r="A27" i="29"/>
  <c r="B27" i="29"/>
  <c r="C27" i="29"/>
  <c r="D27" i="29"/>
  <c r="E27" i="29"/>
  <c r="A28" i="29"/>
  <c r="B28" i="29"/>
  <c r="C28" i="29"/>
  <c r="D28" i="29"/>
  <c r="E28" i="29"/>
  <c r="A1" i="9" l="1"/>
  <c r="A1" i="5" l="1"/>
  <c r="A3" i="12" l="1"/>
  <c r="A489" i="29" l="1"/>
  <c r="B489" i="29"/>
  <c r="C489" i="29"/>
  <c r="D489" i="29"/>
  <c r="E489" i="29"/>
  <c r="A490" i="29"/>
  <c r="B490" i="29"/>
  <c r="C490" i="29"/>
  <c r="D490" i="29"/>
  <c r="E490" i="29"/>
  <c r="A482" i="29"/>
  <c r="B482" i="29"/>
  <c r="C482" i="29"/>
  <c r="D482" i="29"/>
  <c r="E482" i="29"/>
  <c r="A483" i="29"/>
  <c r="B483" i="29"/>
  <c r="C483" i="29"/>
  <c r="D483" i="29"/>
  <c r="E483" i="29"/>
  <c r="A484" i="29"/>
  <c r="B484" i="29"/>
  <c r="C484" i="29"/>
  <c r="D484" i="29"/>
  <c r="E484" i="29"/>
  <c r="A485" i="29"/>
  <c r="B485" i="29"/>
  <c r="C485" i="29"/>
  <c r="D485" i="29"/>
  <c r="E485" i="29"/>
  <c r="A486" i="29"/>
  <c r="B486" i="29"/>
  <c r="C486" i="29"/>
  <c r="D486" i="29"/>
  <c r="E486" i="29"/>
  <c r="A487" i="29"/>
  <c r="B487" i="29"/>
  <c r="C487" i="29"/>
  <c r="D487" i="29"/>
  <c r="E487" i="29"/>
  <c r="A488" i="29"/>
  <c r="B488" i="29"/>
  <c r="C488" i="29"/>
  <c r="D488" i="29"/>
  <c r="E488" i="29"/>
  <c r="A229" i="29"/>
  <c r="B229" i="29"/>
  <c r="C229" i="29"/>
  <c r="D229" i="29"/>
  <c r="E229" i="29"/>
  <c r="A263" i="29"/>
  <c r="B263" i="29"/>
  <c r="C263" i="29"/>
  <c r="D263" i="29"/>
  <c r="E263" i="29"/>
  <c r="A260" i="29"/>
  <c r="B260" i="29"/>
  <c r="C260" i="29"/>
  <c r="D260" i="29"/>
  <c r="E260" i="29"/>
  <c r="A262" i="29"/>
  <c r="B262" i="29"/>
  <c r="C262" i="29"/>
  <c r="D262" i="29"/>
  <c r="E262" i="29"/>
  <c r="A915" i="29" l="1"/>
  <c r="B915" i="29"/>
  <c r="C915" i="29"/>
  <c r="D915" i="29"/>
  <c r="E915" i="29"/>
  <c r="A916" i="29"/>
  <c r="B916" i="29"/>
  <c r="C916" i="29"/>
  <c r="D916" i="29"/>
  <c r="E916" i="29"/>
  <c r="A917" i="29"/>
  <c r="B917" i="29"/>
  <c r="C917" i="29"/>
  <c r="D917" i="29"/>
  <c r="E917" i="29"/>
  <c r="A918" i="29"/>
  <c r="B918" i="29"/>
  <c r="C918" i="29"/>
  <c r="D918" i="29"/>
  <c r="E918" i="29"/>
  <c r="A906" i="29"/>
  <c r="B906" i="29"/>
  <c r="C906" i="29"/>
  <c r="D906" i="29"/>
  <c r="E906" i="29"/>
  <c r="A907" i="29"/>
  <c r="B907" i="29"/>
  <c r="C907" i="29"/>
  <c r="D907" i="29"/>
  <c r="E907" i="29"/>
  <c r="A908" i="29"/>
  <c r="B908" i="29"/>
  <c r="C908" i="29"/>
  <c r="D908" i="29"/>
  <c r="E908" i="29"/>
  <c r="A909" i="29"/>
  <c r="B909" i="29"/>
  <c r="C909" i="29"/>
  <c r="D909" i="29"/>
  <c r="E909" i="29"/>
  <c r="A910" i="29"/>
  <c r="B910" i="29"/>
  <c r="C910" i="29"/>
  <c r="D910" i="29"/>
  <c r="E910" i="29"/>
  <c r="A911" i="29"/>
  <c r="B911" i="29"/>
  <c r="C911" i="29"/>
  <c r="D911" i="29"/>
  <c r="E911" i="29"/>
  <c r="A912" i="29"/>
  <c r="B912" i="29"/>
  <c r="C912" i="29"/>
  <c r="D912" i="29"/>
  <c r="E912" i="29"/>
  <c r="A894" i="29"/>
  <c r="B894" i="29"/>
  <c r="C894" i="29"/>
  <c r="D894" i="29"/>
  <c r="E894" i="29"/>
  <c r="A895" i="29"/>
  <c r="B895" i="29"/>
  <c r="C895" i="29"/>
  <c r="D895" i="29"/>
  <c r="E895" i="29"/>
  <c r="A896" i="29"/>
  <c r="B896" i="29"/>
  <c r="C896" i="29"/>
  <c r="D896" i="29"/>
  <c r="E896" i="29"/>
  <c r="A897" i="29"/>
  <c r="B897" i="29"/>
  <c r="C897" i="29"/>
  <c r="D897" i="29"/>
  <c r="E897" i="29"/>
  <c r="A898" i="29"/>
  <c r="B898" i="29"/>
  <c r="C898" i="29"/>
  <c r="D898" i="29"/>
  <c r="E898" i="29"/>
  <c r="A899" i="29"/>
  <c r="B899" i="29"/>
  <c r="C899" i="29"/>
  <c r="D899" i="29"/>
  <c r="E899" i="29"/>
  <c r="A900" i="29"/>
  <c r="B900" i="29"/>
  <c r="C900" i="29"/>
  <c r="D900" i="29"/>
  <c r="E900" i="29"/>
  <c r="A901" i="29"/>
  <c r="B901" i="29"/>
  <c r="C901" i="29"/>
  <c r="D901" i="29"/>
  <c r="E901" i="29"/>
  <c r="A902" i="29"/>
  <c r="B902" i="29"/>
  <c r="C902" i="29"/>
  <c r="D902" i="29"/>
  <c r="E902" i="29"/>
  <c r="A903" i="29"/>
  <c r="B903" i="29"/>
  <c r="C903" i="29"/>
  <c r="D903" i="29"/>
  <c r="E903" i="29"/>
  <c r="A883" i="29"/>
  <c r="B883" i="29"/>
  <c r="C883" i="29"/>
  <c r="D883" i="29"/>
  <c r="E883" i="29"/>
  <c r="A884" i="29"/>
  <c r="B884" i="29"/>
  <c r="C884" i="29"/>
  <c r="D884" i="29"/>
  <c r="E884" i="29"/>
  <c r="A885" i="29"/>
  <c r="B885" i="29"/>
  <c r="C885" i="29"/>
  <c r="D885" i="29"/>
  <c r="E885" i="29"/>
  <c r="A886" i="29"/>
  <c r="B886" i="29"/>
  <c r="C886" i="29"/>
  <c r="D886" i="29"/>
  <c r="E886" i="29"/>
  <c r="A887" i="29"/>
  <c r="B887" i="29"/>
  <c r="C887" i="29"/>
  <c r="D887" i="29"/>
  <c r="E887" i="29"/>
  <c r="A888" i="29"/>
  <c r="B888" i="29"/>
  <c r="C888" i="29"/>
  <c r="D888" i="29"/>
  <c r="E888" i="29"/>
  <c r="A889" i="29"/>
  <c r="B889" i="29"/>
  <c r="C889" i="29"/>
  <c r="D889" i="29"/>
  <c r="E889" i="29"/>
  <c r="A890" i="29"/>
  <c r="B890" i="29"/>
  <c r="C890" i="29"/>
  <c r="D890" i="29"/>
  <c r="E890" i="29"/>
  <c r="A891" i="29"/>
  <c r="B891" i="29"/>
  <c r="C891" i="29"/>
  <c r="D891" i="29"/>
  <c r="E891" i="29"/>
  <c r="A873" i="29"/>
  <c r="B873" i="29"/>
  <c r="C873" i="29"/>
  <c r="D873" i="29"/>
  <c r="E873" i="29"/>
  <c r="A874" i="29"/>
  <c r="B874" i="29"/>
  <c r="C874" i="29"/>
  <c r="D874" i="29"/>
  <c r="E874" i="29"/>
  <c r="A875" i="29"/>
  <c r="B875" i="29"/>
  <c r="C875" i="29"/>
  <c r="D875" i="29"/>
  <c r="E875" i="29"/>
  <c r="A876" i="29"/>
  <c r="B876" i="29"/>
  <c r="C876" i="29"/>
  <c r="D876" i="29"/>
  <c r="E876" i="29"/>
  <c r="A877" i="29"/>
  <c r="B877" i="29"/>
  <c r="C877" i="29"/>
  <c r="D877" i="29"/>
  <c r="E877" i="29"/>
  <c r="A878" i="29"/>
  <c r="B878" i="29"/>
  <c r="C878" i="29"/>
  <c r="D878" i="29"/>
  <c r="E878" i="29"/>
  <c r="A879" i="29"/>
  <c r="B879" i="29"/>
  <c r="C879" i="29"/>
  <c r="D879" i="29"/>
  <c r="E879" i="29"/>
  <c r="A880" i="29"/>
  <c r="B880" i="29"/>
  <c r="C880" i="29"/>
  <c r="D880" i="29"/>
  <c r="E880" i="29"/>
  <c r="A868" i="29"/>
  <c r="B868" i="29"/>
  <c r="C868" i="29"/>
  <c r="D868" i="29"/>
  <c r="E868" i="29"/>
  <c r="A869" i="29"/>
  <c r="B869" i="29"/>
  <c r="C869" i="29"/>
  <c r="D869" i="29"/>
  <c r="E869" i="29"/>
  <c r="A870" i="29"/>
  <c r="B870" i="29"/>
  <c r="C870" i="29"/>
  <c r="D870" i="29"/>
  <c r="E870" i="29"/>
  <c r="A842" i="29"/>
  <c r="C842" i="29"/>
  <c r="D842" i="29"/>
  <c r="E842" i="29"/>
  <c r="A843" i="29"/>
  <c r="C843" i="29"/>
  <c r="D843" i="29"/>
  <c r="E843" i="29"/>
  <c r="A844" i="29"/>
  <c r="C844" i="29"/>
  <c r="D844" i="29"/>
  <c r="E844" i="29"/>
  <c r="A845" i="29"/>
  <c r="C845" i="29"/>
  <c r="D845" i="29"/>
  <c r="E845" i="29"/>
  <c r="A846" i="29"/>
  <c r="C846" i="29"/>
  <c r="D846" i="29"/>
  <c r="E846" i="29"/>
  <c r="A847" i="29"/>
  <c r="C847" i="29"/>
  <c r="D847" i="29"/>
  <c r="E847" i="29"/>
  <c r="A848" i="29"/>
  <c r="C848" i="29"/>
  <c r="D848" i="29"/>
  <c r="E848" i="29"/>
  <c r="A849" i="29"/>
  <c r="C849" i="29"/>
  <c r="D849" i="29"/>
  <c r="E849" i="29"/>
  <c r="A850" i="29"/>
  <c r="C850" i="29"/>
  <c r="D850" i="29"/>
  <c r="E850" i="29"/>
  <c r="A851" i="29"/>
  <c r="C851" i="29"/>
  <c r="D851" i="29"/>
  <c r="E851" i="29"/>
  <c r="A852" i="29"/>
  <c r="C852" i="29"/>
  <c r="D852" i="29"/>
  <c r="E852" i="29"/>
  <c r="A853" i="29"/>
  <c r="C853" i="29"/>
  <c r="D853" i="29"/>
  <c r="E853" i="29"/>
  <c r="A854" i="29"/>
  <c r="C854" i="29"/>
  <c r="D854" i="29"/>
  <c r="E854" i="29"/>
  <c r="A855" i="29"/>
  <c r="C855" i="29"/>
  <c r="D855" i="29"/>
  <c r="E855" i="29"/>
  <c r="A856" i="29"/>
  <c r="C856" i="29"/>
  <c r="D856" i="29"/>
  <c r="E856" i="29"/>
  <c r="A857" i="29"/>
  <c r="C857" i="29"/>
  <c r="D857" i="29"/>
  <c r="E857" i="29"/>
  <c r="A858" i="29"/>
  <c r="C858" i="29"/>
  <c r="D858" i="29"/>
  <c r="E858" i="29"/>
  <c r="A859" i="29"/>
  <c r="C859" i="29"/>
  <c r="D859" i="29"/>
  <c r="E859" i="29"/>
  <c r="A860" i="29"/>
  <c r="C860" i="29"/>
  <c r="D860" i="29"/>
  <c r="E860" i="29"/>
  <c r="A861" i="29"/>
  <c r="C861" i="29"/>
  <c r="D861" i="29"/>
  <c r="E861" i="29"/>
  <c r="A862" i="29"/>
  <c r="C862" i="29"/>
  <c r="D862" i="29"/>
  <c r="E862" i="29"/>
  <c r="A863" i="29"/>
  <c r="C863" i="29"/>
  <c r="D863" i="29"/>
  <c r="E863" i="29"/>
  <c r="A864" i="29"/>
  <c r="C864" i="29"/>
  <c r="D864" i="29"/>
  <c r="E864" i="29"/>
  <c r="A799" i="29"/>
  <c r="B799" i="29"/>
  <c r="C799" i="29"/>
  <c r="D799" i="29"/>
  <c r="E799" i="29"/>
  <c r="A800" i="29"/>
  <c r="B800" i="29"/>
  <c r="C800" i="29"/>
  <c r="D800" i="29"/>
  <c r="E800" i="29"/>
  <c r="A801" i="29"/>
  <c r="B801" i="29"/>
  <c r="C801" i="29"/>
  <c r="D801" i="29"/>
  <c r="E801" i="29"/>
  <c r="A802" i="29"/>
  <c r="B802" i="29"/>
  <c r="C802" i="29"/>
  <c r="D802" i="29"/>
  <c r="E802" i="29"/>
  <c r="A803" i="29"/>
  <c r="B803" i="29"/>
  <c r="C803" i="29"/>
  <c r="D803" i="29"/>
  <c r="E803" i="29"/>
  <c r="A804" i="29"/>
  <c r="B804" i="29"/>
  <c r="C804" i="29"/>
  <c r="D804" i="29"/>
  <c r="E804" i="29"/>
  <c r="A805" i="29"/>
  <c r="B805" i="29"/>
  <c r="C805" i="29"/>
  <c r="D805" i="29"/>
  <c r="E805" i="29"/>
  <c r="A806" i="29"/>
  <c r="B806" i="29"/>
  <c r="C806" i="29"/>
  <c r="D806" i="29"/>
  <c r="E806" i="29"/>
  <c r="A807" i="29"/>
  <c r="B807" i="29"/>
  <c r="C807" i="29"/>
  <c r="D807" i="29"/>
  <c r="E807" i="29"/>
  <c r="A808" i="29"/>
  <c r="B808" i="29"/>
  <c r="C808" i="29"/>
  <c r="D808" i="29"/>
  <c r="E808" i="29"/>
  <c r="A809" i="29"/>
  <c r="B809" i="29"/>
  <c r="C809" i="29"/>
  <c r="D809" i="29"/>
  <c r="E809" i="29"/>
  <c r="A810" i="29"/>
  <c r="B810" i="29"/>
  <c r="C810" i="29"/>
  <c r="D810" i="29"/>
  <c r="E810" i="29"/>
  <c r="A811" i="29"/>
  <c r="B811" i="29"/>
  <c r="C811" i="29"/>
  <c r="D811" i="29"/>
  <c r="E811" i="29"/>
  <c r="A812" i="29"/>
  <c r="B812" i="29"/>
  <c r="C812" i="29"/>
  <c r="D812" i="29"/>
  <c r="E812" i="29"/>
  <c r="A813" i="29"/>
  <c r="B813" i="29"/>
  <c r="C813" i="29"/>
  <c r="D813" i="29"/>
  <c r="E813" i="29"/>
  <c r="A814" i="29"/>
  <c r="B814" i="29"/>
  <c r="C814" i="29"/>
  <c r="D814" i="29"/>
  <c r="E814" i="29"/>
  <c r="A815" i="29"/>
  <c r="B815" i="29"/>
  <c r="C815" i="29"/>
  <c r="D815" i="29"/>
  <c r="E815" i="29"/>
  <c r="A816" i="29"/>
  <c r="B816" i="29"/>
  <c r="C816" i="29"/>
  <c r="D816" i="29"/>
  <c r="E816" i="29"/>
  <c r="A817" i="29"/>
  <c r="B817" i="29"/>
  <c r="C817" i="29"/>
  <c r="D817" i="29"/>
  <c r="E817" i="29"/>
  <c r="A818" i="29"/>
  <c r="B818" i="29"/>
  <c r="C818" i="29"/>
  <c r="D818" i="29"/>
  <c r="E818" i="29"/>
  <c r="A819" i="29"/>
  <c r="B819" i="29"/>
  <c r="C819" i="29"/>
  <c r="D819" i="29"/>
  <c r="E819" i="29"/>
  <c r="A820" i="29"/>
  <c r="B820" i="29"/>
  <c r="C820" i="29"/>
  <c r="D820" i="29"/>
  <c r="E820" i="29"/>
  <c r="A821" i="29"/>
  <c r="B821" i="29"/>
  <c r="C821" i="29"/>
  <c r="D821" i="29"/>
  <c r="E821" i="29"/>
  <c r="A822" i="29"/>
  <c r="B822" i="29"/>
  <c r="C822" i="29"/>
  <c r="D822" i="29"/>
  <c r="E822" i="29"/>
  <c r="A823" i="29"/>
  <c r="B823" i="29"/>
  <c r="C823" i="29"/>
  <c r="D823" i="29"/>
  <c r="E823" i="29"/>
  <c r="A824" i="29"/>
  <c r="B824" i="29"/>
  <c r="C824" i="29"/>
  <c r="D824" i="29"/>
  <c r="E824" i="29"/>
  <c r="A825" i="29"/>
  <c r="B825" i="29"/>
  <c r="C825" i="29"/>
  <c r="D825" i="29"/>
  <c r="E825" i="29"/>
  <c r="A826" i="29"/>
  <c r="B826" i="29"/>
  <c r="C826" i="29"/>
  <c r="D826" i="29"/>
  <c r="E826" i="29"/>
  <c r="A827" i="29"/>
  <c r="B827" i="29"/>
  <c r="C827" i="29"/>
  <c r="D827" i="29"/>
  <c r="E827" i="29"/>
  <c r="A828" i="29"/>
  <c r="B828" i="29"/>
  <c r="C828" i="29"/>
  <c r="D828" i="29"/>
  <c r="E828" i="29"/>
  <c r="A829" i="29"/>
  <c r="B829" i="29"/>
  <c r="C829" i="29"/>
  <c r="D829" i="29"/>
  <c r="E829" i="29"/>
  <c r="A830" i="29"/>
  <c r="B830" i="29"/>
  <c r="C830" i="29"/>
  <c r="D830" i="29"/>
  <c r="E830" i="29"/>
  <c r="A831" i="29"/>
  <c r="B831" i="29"/>
  <c r="C831" i="29"/>
  <c r="D831" i="29"/>
  <c r="E831" i="29"/>
  <c r="A832" i="29"/>
  <c r="B832" i="29"/>
  <c r="C832" i="29"/>
  <c r="D832" i="29"/>
  <c r="E832" i="29"/>
  <c r="A833" i="29"/>
  <c r="B833" i="29"/>
  <c r="C833" i="29"/>
  <c r="D833" i="29"/>
  <c r="E833" i="29"/>
  <c r="A834" i="29"/>
  <c r="B834" i="29"/>
  <c r="C834" i="29"/>
  <c r="D834" i="29"/>
  <c r="E834" i="29"/>
  <c r="A835" i="29"/>
  <c r="B835" i="29"/>
  <c r="C835" i="29"/>
  <c r="D835" i="29"/>
  <c r="E835" i="29"/>
  <c r="A836" i="29"/>
  <c r="B836" i="29"/>
  <c r="C836" i="29"/>
  <c r="D836" i="29"/>
  <c r="E836" i="29"/>
  <c r="A837" i="29"/>
  <c r="B837" i="29"/>
  <c r="C837" i="29"/>
  <c r="D837" i="29"/>
  <c r="E837" i="29"/>
  <c r="A838" i="29"/>
  <c r="B838" i="29"/>
  <c r="C838" i="29"/>
  <c r="D838" i="29"/>
  <c r="E838" i="29"/>
  <c r="A839" i="29"/>
  <c r="B839" i="29"/>
  <c r="C839" i="29"/>
  <c r="D839" i="29"/>
  <c r="E839" i="29"/>
  <c r="A784" i="29"/>
  <c r="C784" i="29"/>
  <c r="D784" i="29"/>
  <c r="E784" i="29"/>
  <c r="A785" i="29"/>
  <c r="C785" i="29"/>
  <c r="D785" i="29"/>
  <c r="E785" i="29"/>
  <c r="A786" i="29"/>
  <c r="C786" i="29"/>
  <c r="D786" i="29"/>
  <c r="E786" i="29"/>
  <c r="A787" i="29"/>
  <c r="C787" i="29"/>
  <c r="D787" i="29"/>
  <c r="E787" i="29"/>
  <c r="A788" i="29"/>
  <c r="C788" i="29"/>
  <c r="D788" i="29"/>
  <c r="E788" i="29"/>
  <c r="A789" i="29"/>
  <c r="C789" i="29"/>
  <c r="D789" i="29"/>
  <c r="E789" i="29"/>
  <c r="A790" i="29"/>
  <c r="C790" i="29"/>
  <c r="D790" i="29"/>
  <c r="E790" i="29"/>
  <c r="A791" i="29"/>
  <c r="C791" i="29"/>
  <c r="D791" i="29"/>
  <c r="E791" i="29"/>
  <c r="A792" i="29"/>
  <c r="C792" i="29"/>
  <c r="D792" i="29"/>
  <c r="E792" i="29"/>
  <c r="A793" i="29"/>
  <c r="C793" i="29"/>
  <c r="D793" i="29"/>
  <c r="E793" i="29"/>
  <c r="A794" i="29"/>
  <c r="C794" i="29"/>
  <c r="D794" i="29"/>
  <c r="E794" i="29"/>
  <c r="A795" i="29"/>
  <c r="C795" i="29"/>
  <c r="D795" i="29"/>
  <c r="E795" i="29"/>
  <c r="A796" i="29"/>
  <c r="C796" i="29"/>
  <c r="D796" i="29"/>
  <c r="E796" i="29"/>
  <c r="A779" i="29"/>
  <c r="A780" i="29"/>
  <c r="B780" i="29"/>
  <c r="C780" i="29"/>
  <c r="D780" i="29"/>
  <c r="E780" i="29"/>
  <c r="A781" i="29"/>
  <c r="B781" i="29"/>
  <c r="C781" i="29"/>
  <c r="D781" i="29"/>
  <c r="E781" i="29"/>
  <c r="A761" i="29"/>
  <c r="B761" i="29"/>
  <c r="C761" i="29"/>
  <c r="D761" i="29"/>
  <c r="E761" i="29"/>
  <c r="A762" i="29"/>
  <c r="B762" i="29"/>
  <c r="C762" i="29"/>
  <c r="D762" i="29"/>
  <c r="E762" i="29"/>
  <c r="A763" i="29"/>
  <c r="B763" i="29"/>
  <c r="C763" i="29"/>
  <c r="D763" i="29"/>
  <c r="E763" i="29"/>
  <c r="A764" i="29"/>
  <c r="B764" i="29"/>
  <c r="C764" i="29"/>
  <c r="D764" i="29"/>
  <c r="E764" i="29"/>
  <c r="A765" i="29"/>
  <c r="B765" i="29"/>
  <c r="C765" i="29"/>
  <c r="D765" i="29"/>
  <c r="E765" i="29"/>
  <c r="A766" i="29"/>
  <c r="B766" i="29"/>
  <c r="C766" i="29"/>
  <c r="D766" i="29"/>
  <c r="E766" i="29"/>
  <c r="A767" i="29"/>
  <c r="B767" i="29"/>
  <c r="C767" i="29"/>
  <c r="D767" i="29"/>
  <c r="E767" i="29"/>
  <c r="A768" i="29"/>
  <c r="B768" i="29"/>
  <c r="C768" i="29"/>
  <c r="D768" i="29"/>
  <c r="E768" i="29"/>
  <c r="A769" i="29"/>
  <c r="B769" i="29"/>
  <c r="C769" i="29"/>
  <c r="D769" i="29"/>
  <c r="E769" i="29"/>
  <c r="A770" i="29"/>
  <c r="B770" i="29"/>
  <c r="C770" i="29"/>
  <c r="D770" i="29"/>
  <c r="E770" i="29"/>
  <c r="A771" i="29"/>
  <c r="B771" i="29"/>
  <c r="C771" i="29"/>
  <c r="D771" i="29"/>
  <c r="E771" i="29"/>
  <c r="A772" i="29"/>
  <c r="B772" i="29"/>
  <c r="C772" i="29"/>
  <c r="D772" i="29"/>
  <c r="E772" i="29"/>
  <c r="A773" i="29"/>
  <c r="B773" i="29"/>
  <c r="C773" i="29"/>
  <c r="D773" i="29"/>
  <c r="E773" i="29"/>
  <c r="A774" i="29"/>
  <c r="B774" i="29"/>
  <c r="C774" i="29"/>
  <c r="D774" i="29"/>
  <c r="E774" i="29"/>
  <c r="A775" i="29"/>
  <c r="B775" i="29"/>
  <c r="C775" i="29"/>
  <c r="D775" i="29"/>
  <c r="E775" i="29"/>
  <c r="A776" i="29"/>
  <c r="B776" i="29"/>
  <c r="C776" i="29"/>
  <c r="D776" i="29"/>
  <c r="E776" i="29"/>
  <c r="A777" i="29"/>
  <c r="B777" i="29"/>
  <c r="C777" i="29"/>
  <c r="D777" i="29"/>
  <c r="E777" i="29"/>
  <c r="A778" i="29"/>
  <c r="B778" i="29"/>
  <c r="C778" i="29"/>
  <c r="D778" i="29"/>
  <c r="E778" i="29"/>
  <c r="A747" i="29"/>
  <c r="B747" i="29"/>
  <c r="C747" i="29"/>
  <c r="D747" i="29"/>
  <c r="E747" i="29"/>
  <c r="A748" i="29"/>
  <c r="B748" i="29"/>
  <c r="C748" i="29"/>
  <c r="D748" i="29"/>
  <c r="E748" i="29"/>
  <c r="A749" i="29"/>
  <c r="B749" i="29"/>
  <c r="C749" i="29"/>
  <c r="D749" i="29"/>
  <c r="E749" i="29"/>
  <c r="A750" i="29"/>
  <c r="B750" i="29"/>
  <c r="C750" i="29"/>
  <c r="D750" i="29"/>
  <c r="E750" i="29"/>
  <c r="A751" i="29"/>
  <c r="B751" i="29"/>
  <c r="C751" i="29"/>
  <c r="D751" i="29"/>
  <c r="E751" i="29"/>
  <c r="A752" i="29"/>
  <c r="B752" i="29"/>
  <c r="C752" i="29"/>
  <c r="D752" i="29"/>
  <c r="E752" i="29"/>
  <c r="A753" i="29"/>
  <c r="B753" i="29"/>
  <c r="C753" i="29"/>
  <c r="D753" i="29"/>
  <c r="E753" i="29"/>
  <c r="A754" i="29"/>
  <c r="B754" i="29"/>
  <c r="C754" i="29"/>
  <c r="D754" i="29"/>
  <c r="E754" i="29"/>
  <c r="A755" i="29"/>
  <c r="B755" i="29"/>
  <c r="C755" i="29"/>
  <c r="D755" i="29"/>
  <c r="E755" i="29"/>
  <c r="A756" i="29"/>
  <c r="B756" i="29"/>
  <c r="C756" i="29"/>
  <c r="D756" i="29"/>
  <c r="E756" i="29"/>
  <c r="A757" i="29"/>
  <c r="B757" i="29"/>
  <c r="C757" i="29"/>
  <c r="D757" i="29"/>
  <c r="E757" i="29"/>
  <c r="A758" i="29"/>
  <c r="B758" i="29"/>
  <c r="C758" i="29"/>
  <c r="D758" i="29"/>
  <c r="E758" i="29"/>
  <c r="A738" i="29"/>
  <c r="B738" i="29"/>
  <c r="C738" i="29"/>
  <c r="D738" i="29"/>
  <c r="E738" i="29"/>
  <c r="A739" i="29"/>
  <c r="B739" i="29"/>
  <c r="C739" i="29"/>
  <c r="D739" i="29"/>
  <c r="E739" i="29"/>
  <c r="A740" i="29"/>
  <c r="B740" i="29"/>
  <c r="C740" i="29"/>
  <c r="D740" i="29"/>
  <c r="E740" i="29"/>
  <c r="A741" i="29"/>
  <c r="B741" i="29"/>
  <c r="C741" i="29"/>
  <c r="D741" i="29"/>
  <c r="E741" i="29"/>
  <c r="A742" i="29"/>
  <c r="B742" i="29"/>
  <c r="C742" i="29"/>
  <c r="D742" i="29"/>
  <c r="E742" i="29"/>
  <c r="A743" i="29"/>
  <c r="B743" i="29"/>
  <c r="C743" i="29"/>
  <c r="D743" i="29"/>
  <c r="E743" i="29"/>
  <c r="A744" i="29"/>
  <c r="B744" i="29"/>
  <c r="C744" i="29"/>
  <c r="D744" i="29"/>
  <c r="E744" i="29"/>
  <c r="A726" i="29"/>
  <c r="B726" i="29"/>
  <c r="C726" i="29"/>
  <c r="D726" i="29"/>
  <c r="E726" i="29"/>
  <c r="A727" i="29"/>
  <c r="B727" i="29"/>
  <c r="C727" i="29"/>
  <c r="D727" i="29"/>
  <c r="E727" i="29"/>
  <c r="A728" i="29"/>
  <c r="B728" i="29"/>
  <c r="C728" i="29"/>
  <c r="D728" i="29"/>
  <c r="E728" i="29"/>
  <c r="A729" i="29"/>
  <c r="B729" i="29"/>
  <c r="C729" i="29"/>
  <c r="D729" i="29"/>
  <c r="E729" i="29"/>
  <c r="A730" i="29"/>
  <c r="B730" i="29"/>
  <c r="C730" i="29"/>
  <c r="D730" i="29"/>
  <c r="E730" i="29"/>
  <c r="A731" i="29"/>
  <c r="B731" i="29"/>
  <c r="C731" i="29"/>
  <c r="D731" i="29"/>
  <c r="E731" i="29"/>
  <c r="A732" i="29"/>
  <c r="B732" i="29"/>
  <c r="C732" i="29"/>
  <c r="D732" i="29"/>
  <c r="E732" i="29"/>
  <c r="A733" i="29"/>
  <c r="B733" i="29"/>
  <c r="C733" i="29"/>
  <c r="D733" i="29"/>
  <c r="E733" i="29"/>
  <c r="A734" i="29"/>
  <c r="B734" i="29"/>
  <c r="C734" i="29"/>
  <c r="D734" i="29"/>
  <c r="E734" i="29"/>
  <c r="A735" i="29"/>
  <c r="B735" i="29"/>
  <c r="C735" i="29"/>
  <c r="D735" i="29"/>
  <c r="E735" i="29"/>
  <c r="A722" i="29"/>
  <c r="B722" i="29"/>
  <c r="C722" i="29"/>
  <c r="D722" i="29"/>
  <c r="E722" i="29"/>
  <c r="A723" i="29"/>
  <c r="B723" i="29"/>
  <c r="C723" i="29"/>
  <c r="D723" i="29"/>
  <c r="E723" i="29"/>
  <c r="A714" i="29"/>
  <c r="B714" i="29"/>
  <c r="C714" i="29"/>
  <c r="D714" i="29"/>
  <c r="E714" i="29"/>
  <c r="A715" i="29"/>
  <c r="B715" i="29"/>
  <c r="C715" i="29"/>
  <c r="D715" i="29"/>
  <c r="E715" i="29"/>
  <c r="A716" i="29"/>
  <c r="B716" i="29"/>
  <c r="C716" i="29"/>
  <c r="D716" i="29"/>
  <c r="E716" i="29"/>
  <c r="A717" i="29"/>
  <c r="B717" i="29"/>
  <c r="C717" i="29"/>
  <c r="D717" i="29"/>
  <c r="E717" i="29"/>
  <c r="A718" i="29"/>
  <c r="B718" i="29"/>
  <c r="C718" i="29"/>
  <c r="D718" i="29"/>
  <c r="E718" i="29"/>
  <c r="A719" i="29"/>
  <c r="B719" i="29"/>
  <c r="C719" i="29"/>
  <c r="D719" i="29"/>
  <c r="E719" i="29"/>
  <c r="A720" i="29"/>
  <c r="B720" i="29"/>
  <c r="C720" i="29"/>
  <c r="D720" i="29"/>
  <c r="E720" i="29"/>
  <c r="A704" i="29"/>
  <c r="B704" i="29"/>
  <c r="C704" i="29"/>
  <c r="D704" i="29"/>
  <c r="E704" i="29"/>
  <c r="A705" i="29"/>
  <c r="B705" i="29"/>
  <c r="C705" i="29"/>
  <c r="D705" i="29"/>
  <c r="E705" i="29"/>
  <c r="A706" i="29"/>
  <c r="B706" i="29"/>
  <c r="C706" i="29"/>
  <c r="D706" i="29"/>
  <c r="E706" i="29"/>
  <c r="A707" i="29"/>
  <c r="B707" i="29"/>
  <c r="C707" i="29"/>
  <c r="D707" i="29"/>
  <c r="E707" i="29"/>
  <c r="A708" i="29"/>
  <c r="B708" i="29"/>
  <c r="C708" i="29"/>
  <c r="D708" i="29"/>
  <c r="E708" i="29"/>
  <c r="A709" i="29"/>
  <c r="B709" i="29"/>
  <c r="C709" i="29"/>
  <c r="D709" i="29"/>
  <c r="E709" i="29"/>
  <c r="A710" i="29"/>
  <c r="B710" i="29"/>
  <c r="C710" i="29"/>
  <c r="D710" i="29"/>
  <c r="E710" i="29"/>
  <c r="A711" i="29"/>
  <c r="B711" i="29"/>
  <c r="C711" i="29"/>
  <c r="D711" i="29"/>
  <c r="E711" i="29"/>
  <c r="A701" i="29"/>
  <c r="B701" i="29"/>
  <c r="C701" i="29"/>
  <c r="D701" i="29"/>
  <c r="E701" i="29"/>
  <c r="A697" i="29"/>
  <c r="B697" i="29"/>
  <c r="C697" i="29"/>
  <c r="D697" i="29"/>
  <c r="E697" i="29"/>
  <c r="A698" i="29"/>
  <c r="B698" i="29"/>
  <c r="C698" i="29"/>
  <c r="D698" i="29"/>
  <c r="E698" i="29"/>
  <c r="A690" i="29"/>
  <c r="B690" i="29"/>
  <c r="C690" i="29"/>
  <c r="D690" i="29"/>
  <c r="E690" i="29"/>
  <c r="A691" i="29"/>
  <c r="B691" i="29"/>
  <c r="C691" i="29"/>
  <c r="D691" i="29"/>
  <c r="E691" i="29"/>
  <c r="A692" i="29"/>
  <c r="B692" i="29"/>
  <c r="C692" i="29"/>
  <c r="D692" i="29"/>
  <c r="E692" i="29"/>
  <c r="A693" i="29"/>
  <c r="B693" i="29"/>
  <c r="C693" i="29"/>
  <c r="D693" i="29"/>
  <c r="E693" i="29"/>
  <c r="A694" i="29"/>
  <c r="B694" i="29"/>
  <c r="C694" i="29"/>
  <c r="D694" i="29"/>
  <c r="E694" i="29"/>
  <c r="A678" i="29"/>
  <c r="B678" i="29"/>
  <c r="C678" i="29"/>
  <c r="D678" i="29"/>
  <c r="E678" i="29"/>
  <c r="A679" i="29"/>
  <c r="B679" i="29"/>
  <c r="C679" i="29"/>
  <c r="D679" i="29"/>
  <c r="E679" i="29"/>
  <c r="A680" i="29"/>
  <c r="B680" i="29"/>
  <c r="C680" i="29"/>
  <c r="D680" i="29"/>
  <c r="E680" i="29"/>
  <c r="A681" i="29"/>
  <c r="B681" i="29"/>
  <c r="C681" i="29"/>
  <c r="D681" i="29"/>
  <c r="E681" i="29"/>
  <c r="A682" i="29"/>
  <c r="B682" i="29"/>
  <c r="C682" i="29"/>
  <c r="D682" i="29"/>
  <c r="E682" i="29"/>
  <c r="A683" i="29"/>
  <c r="B683" i="29"/>
  <c r="C683" i="29"/>
  <c r="D683" i="29"/>
  <c r="E683" i="29"/>
  <c r="A684" i="29"/>
  <c r="B684" i="29"/>
  <c r="C684" i="29"/>
  <c r="D684" i="29"/>
  <c r="E684" i="29"/>
  <c r="A685" i="29"/>
  <c r="B685" i="29"/>
  <c r="C685" i="29"/>
  <c r="D685" i="29"/>
  <c r="E685" i="29"/>
  <c r="A686" i="29"/>
  <c r="B686" i="29"/>
  <c r="C686" i="29"/>
  <c r="D686" i="29"/>
  <c r="E686" i="29"/>
  <c r="A687" i="29"/>
  <c r="B687" i="29"/>
  <c r="C687" i="29"/>
  <c r="D687" i="29"/>
  <c r="E687" i="29"/>
  <c r="A672" i="29"/>
  <c r="B672" i="29"/>
  <c r="C672" i="29"/>
  <c r="D672" i="29"/>
  <c r="E672" i="29"/>
  <c r="A673" i="29"/>
  <c r="B673" i="29"/>
  <c r="C673" i="29"/>
  <c r="D673" i="29"/>
  <c r="E673" i="29"/>
  <c r="A674" i="29"/>
  <c r="B674" i="29"/>
  <c r="C674" i="29"/>
  <c r="D674" i="29"/>
  <c r="E674" i="29"/>
  <c r="A675" i="29"/>
  <c r="B675" i="29"/>
  <c r="C675" i="29"/>
  <c r="D675" i="29"/>
  <c r="E675" i="29"/>
  <c r="A662" i="29"/>
  <c r="B662" i="29"/>
  <c r="C662" i="29"/>
  <c r="D662" i="29"/>
  <c r="E662" i="29"/>
  <c r="A663" i="29"/>
  <c r="B663" i="29"/>
  <c r="C663" i="29"/>
  <c r="D663" i="29"/>
  <c r="E663" i="29"/>
  <c r="A664" i="29"/>
  <c r="B664" i="29"/>
  <c r="C664" i="29"/>
  <c r="D664" i="29"/>
  <c r="E664" i="29"/>
  <c r="A665" i="29"/>
  <c r="B665" i="29"/>
  <c r="C665" i="29"/>
  <c r="D665" i="29"/>
  <c r="E665" i="29"/>
  <c r="A666" i="29"/>
  <c r="B666" i="29"/>
  <c r="C666" i="29"/>
  <c r="D666" i="29"/>
  <c r="E666" i="29"/>
  <c r="A667" i="29"/>
  <c r="B667" i="29"/>
  <c r="C667" i="29"/>
  <c r="D667" i="29"/>
  <c r="E667" i="29"/>
  <c r="A668" i="29"/>
  <c r="B668" i="29"/>
  <c r="C668" i="29"/>
  <c r="D668" i="29"/>
  <c r="E668" i="29"/>
  <c r="A669" i="29"/>
  <c r="B669" i="29"/>
  <c r="C669" i="29"/>
  <c r="D669" i="29"/>
  <c r="E669" i="29"/>
  <c r="A652" i="29"/>
  <c r="B652" i="29"/>
  <c r="C652" i="29"/>
  <c r="D652" i="29"/>
  <c r="E652" i="29"/>
  <c r="A653" i="29"/>
  <c r="B653" i="29"/>
  <c r="C653" i="29"/>
  <c r="D653" i="29"/>
  <c r="E653" i="29"/>
  <c r="A654" i="29"/>
  <c r="B654" i="29"/>
  <c r="C654" i="29"/>
  <c r="D654" i="29"/>
  <c r="E654" i="29"/>
  <c r="A655" i="29"/>
  <c r="B655" i="29"/>
  <c r="C655" i="29"/>
  <c r="D655" i="29"/>
  <c r="E655" i="29"/>
  <c r="A656" i="29"/>
  <c r="B656" i="29"/>
  <c r="C656" i="29"/>
  <c r="D656" i="29"/>
  <c r="E656" i="29"/>
  <c r="A657" i="29"/>
  <c r="B657" i="29"/>
  <c r="C657" i="29"/>
  <c r="D657" i="29"/>
  <c r="E657" i="29"/>
  <c r="A658" i="29"/>
  <c r="B658" i="29"/>
  <c r="C658" i="29"/>
  <c r="D658" i="29"/>
  <c r="E658" i="29"/>
  <c r="A659" i="29"/>
  <c r="B659" i="29"/>
  <c r="C659" i="29"/>
  <c r="D659" i="29"/>
  <c r="E659" i="29"/>
  <c r="A648" i="29"/>
  <c r="B648" i="29"/>
  <c r="C648" i="29"/>
  <c r="D648" i="29"/>
  <c r="E648" i="29"/>
  <c r="A639" i="29"/>
  <c r="B639" i="29"/>
  <c r="C639" i="29"/>
  <c r="D639" i="29"/>
  <c r="E639" i="29"/>
  <c r="A640" i="29"/>
  <c r="B640" i="29"/>
  <c r="C640" i="29"/>
  <c r="D640" i="29"/>
  <c r="E640" i="29"/>
  <c r="A641" i="29"/>
  <c r="B641" i="29"/>
  <c r="C641" i="29"/>
  <c r="D641" i="29"/>
  <c r="E641" i="29"/>
  <c r="A617" i="29"/>
  <c r="B617" i="29"/>
  <c r="C617" i="29"/>
  <c r="D617" i="29"/>
  <c r="E617" i="29"/>
  <c r="A618" i="29"/>
  <c r="B618" i="29"/>
  <c r="C618" i="29"/>
  <c r="D618" i="29"/>
  <c r="E618" i="29"/>
  <c r="A619" i="29"/>
  <c r="B619" i="29"/>
  <c r="C619" i="29"/>
  <c r="D619" i="29"/>
  <c r="E619" i="29"/>
  <c r="A620" i="29"/>
  <c r="B620" i="29"/>
  <c r="C620" i="29"/>
  <c r="D620" i="29"/>
  <c r="E620" i="29"/>
  <c r="A621" i="29"/>
  <c r="B621" i="29"/>
  <c r="C621" i="29"/>
  <c r="D621" i="29"/>
  <c r="E621" i="29"/>
  <c r="A622" i="29"/>
  <c r="B622" i="29"/>
  <c r="C622" i="29"/>
  <c r="D622" i="29"/>
  <c r="E622" i="29"/>
  <c r="A623" i="29"/>
  <c r="B623" i="29"/>
  <c r="C623" i="29"/>
  <c r="D623" i="29"/>
  <c r="E623" i="29"/>
  <c r="A624" i="29"/>
  <c r="B624" i="29"/>
  <c r="C624" i="29"/>
  <c r="D624" i="29"/>
  <c r="E624" i="29"/>
  <c r="A625" i="29"/>
  <c r="B625" i="29"/>
  <c r="C625" i="29"/>
  <c r="D625" i="29"/>
  <c r="E625" i="29"/>
  <c r="A626" i="29"/>
  <c r="B626" i="29"/>
  <c r="C626" i="29"/>
  <c r="D626" i="29"/>
  <c r="E626" i="29"/>
  <c r="A627" i="29"/>
  <c r="B627" i="29"/>
  <c r="C627" i="29"/>
  <c r="D627" i="29"/>
  <c r="E627" i="29"/>
  <c r="A628" i="29"/>
  <c r="B628" i="29"/>
  <c r="C628" i="29"/>
  <c r="D628" i="29"/>
  <c r="E628" i="29"/>
  <c r="A629" i="29"/>
  <c r="B629" i="29"/>
  <c r="C629" i="29"/>
  <c r="D629" i="29"/>
  <c r="E629" i="29"/>
  <c r="A630" i="29"/>
  <c r="B630" i="29"/>
  <c r="C630" i="29"/>
  <c r="D630" i="29"/>
  <c r="E630" i="29"/>
  <c r="A631" i="29"/>
  <c r="B631" i="29"/>
  <c r="C631" i="29"/>
  <c r="D631" i="29"/>
  <c r="E631" i="29"/>
  <c r="A632" i="29"/>
  <c r="B632" i="29"/>
  <c r="C632" i="29"/>
  <c r="D632" i="29"/>
  <c r="E632" i="29"/>
  <c r="A633" i="29"/>
  <c r="B633" i="29"/>
  <c r="C633" i="29"/>
  <c r="D633" i="29"/>
  <c r="E633" i="29"/>
  <c r="A634" i="29"/>
  <c r="B634" i="29"/>
  <c r="C634" i="29"/>
  <c r="D634" i="29"/>
  <c r="E634" i="29"/>
  <c r="A635" i="29"/>
  <c r="B635" i="29"/>
  <c r="C635" i="29"/>
  <c r="D635" i="29"/>
  <c r="E635" i="29"/>
  <c r="A636" i="29"/>
  <c r="B636" i="29"/>
  <c r="C636" i="29"/>
  <c r="D636" i="29"/>
  <c r="E636" i="29"/>
  <c r="A611" i="29"/>
  <c r="B611" i="29"/>
  <c r="C611" i="29"/>
  <c r="D611" i="29"/>
  <c r="E611" i="29"/>
  <c r="A612" i="29"/>
  <c r="B612" i="29"/>
  <c r="C612" i="29"/>
  <c r="D612" i="29"/>
  <c r="E612" i="29"/>
  <c r="A607" i="29"/>
  <c r="B607" i="29"/>
  <c r="C607" i="29"/>
  <c r="D607" i="29"/>
  <c r="E607" i="29"/>
  <c r="A608" i="29"/>
  <c r="B608" i="29"/>
  <c r="C608" i="29"/>
  <c r="D608" i="29"/>
  <c r="E608" i="29"/>
  <c r="A601" i="29"/>
  <c r="B601" i="29"/>
  <c r="C601" i="29"/>
  <c r="D601" i="29"/>
  <c r="E601" i="29"/>
  <c r="A602" i="29"/>
  <c r="B602" i="29"/>
  <c r="C602" i="29"/>
  <c r="D602" i="29"/>
  <c r="E602" i="29"/>
  <c r="A603" i="29"/>
  <c r="B603" i="29"/>
  <c r="C603" i="29"/>
  <c r="D603" i="29"/>
  <c r="E603" i="29"/>
  <c r="A604" i="29"/>
  <c r="B604" i="29"/>
  <c r="C604" i="29"/>
  <c r="D604" i="29"/>
  <c r="E604" i="29"/>
  <c r="A597" i="29"/>
  <c r="B597" i="29"/>
  <c r="C597" i="29"/>
  <c r="D597" i="29"/>
  <c r="E597" i="29"/>
  <c r="A598" i="29"/>
  <c r="B598" i="29"/>
  <c r="C598" i="29"/>
  <c r="D598" i="29"/>
  <c r="E598" i="29"/>
  <c r="A593" i="29"/>
  <c r="B593" i="29"/>
  <c r="C593" i="29"/>
  <c r="D593" i="29"/>
  <c r="E593" i="29"/>
  <c r="A594" i="29"/>
  <c r="B594" i="29"/>
  <c r="C594" i="29"/>
  <c r="D594" i="29"/>
  <c r="E594" i="29"/>
  <c r="A583" i="29"/>
  <c r="B583" i="29"/>
  <c r="C583" i="29"/>
  <c r="D583" i="29"/>
  <c r="E583" i="29"/>
  <c r="A584" i="29"/>
  <c r="B584" i="29"/>
  <c r="C584" i="29"/>
  <c r="D584" i="29"/>
  <c r="E584" i="29"/>
  <c r="A585" i="29"/>
  <c r="B585" i="29"/>
  <c r="C585" i="29"/>
  <c r="D585" i="29"/>
  <c r="E585" i="29"/>
  <c r="A586" i="29"/>
  <c r="B586" i="29"/>
  <c r="C586" i="29"/>
  <c r="D586" i="29"/>
  <c r="E586" i="29"/>
  <c r="A587" i="29"/>
  <c r="B587" i="29"/>
  <c r="C587" i="29"/>
  <c r="D587" i="29"/>
  <c r="E587" i="29"/>
  <c r="A588" i="29"/>
  <c r="B588" i="29"/>
  <c r="C588" i="29"/>
  <c r="D588" i="29"/>
  <c r="E588" i="29"/>
  <c r="A589" i="29"/>
  <c r="B589" i="29"/>
  <c r="C589" i="29"/>
  <c r="D589" i="29"/>
  <c r="E589" i="29"/>
  <c r="A590" i="29"/>
  <c r="B590" i="29"/>
  <c r="C590" i="29"/>
  <c r="D590" i="29"/>
  <c r="E590" i="29"/>
  <c r="A580" i="29"/>
  <c r="B580" i="29"/>
  <c r="C580" i="29"/>
  <c r="D580" i="29"/>
  <c r="E580" i="29"/>
  <c r="A575" i="29"/>
  <c r="B575" i="29"/>
  <c r="C575" i="29"/>
  <c r="D575" i="29"/>
  <c r="E575" i="29"/>
  <c r="A576" i="29"/>
  <c r="B576" i="29"/>
  <c r="C576" i="29"/>
  <c r="D576" i="29"/>
  <c r="E576" i="29"/>
  <c r="A577" i="29"/>
  <c r="B577" i="29"/>
  <c r="C577" i="29"/>
  <c r="D577" i="29"/>
  <c r="E577" i="29"/>
  <c r="A578" i="29"/>
  <c r="B578" i="29"/>
  <c r="C578" i="29"/>
  <c r="D578" i="29"/>
  <c r="E578" i="29"/>
  <c r="A579" i="29"/>
  <c r="B579" i="29"/>
  <c r="C579" i="29"/>
  <c r="D579" i="29"/>
  <c r="E579" i="29"/>
  <c r="A573" i="29"/>
  <c r="B573" i="29"/>
  <c r="C573" i="29"/>
  <c r="D573" i="29"/>
  <c r="E573" i="29"/>
  <c r="A574" i="29"/>
  <c r="B574" i="29"/>
  <c r="C574" i="29"/>
  <c r="D574" i="29"/>
  <c r="E574" i="29"/>
  <c r="A565" i="29"/>
  <c r="B565" i="29"/>
  <c r="C565" i="29"/>
  <c r="D565" i="29"/>
  <c r="E565" i="29"/>
  <c r="A566" i="29"/>
  <c r="B566" i="29"/>
  <c r="C566" i="29"/>
  <c r="D566" i="29"/>
  <c r="E566" i="29"/>
  <c r="A567" i="29"/>
  <c r="B567" i="29"/>
  <c r="C567" i="29"/>
  <c r="D567" i="29"/>
  <c r="E567" i="29"/>
  <c r="A568" i="29"/>
  <c r="B568" i="29"/>
  <c r="C568" i="29"/>
  <c r="D568" i="29"/>
  <c r="E568" i="29"/>
  <c r="A569" i="29"/>
  <c r="B569" i="29"/>
  <c r="C569" i="29"/>
  <c r="D569" i="29"/>
  <c r="E569" i="29"/>
  <c r="A570" i="29"/>
  <c r="B570" i="29"/>
  <c r="C570" i="29"/>
  <c r="D570" i="29"/>
  <c r="E570" i="29"/>
  <c r="A558" i="29"/>
  <c r="B558" i="29"/>
  <c r="C558" i="29"/>
  <c r="D558" i="29"/>
  <c r="E558" i="29"/>
  <c r="A559" i="29"/>
  <c r="B559" i="29"/>
  <c r="C559" i="29"/>
  <c r="D559" i="29"/>
  <c r="E559" i="29"/>
  <c r="A560" i="29"/>
  <c r="B560" i="29"/>
  <c r="C560" i="29"/>
  <c r="D560" i="29"/>
  <c r="E560" i="29"/>
  <c r="A561" i="29"/>
  <c r="B561" i="29"/>
  <c r="C561" i="29"/>
  <c r="D561" i="29"/>
  <c r="E561" i="29"/>
  <c r="A562" i="29"/>
  <c r="B562" i="29"/>
  <c r="C562" i="29"/>
  <c r="D562" i="29"/>
  <c r="E562" i="29"/>
  <c r="A556" i="29"/>
  <c r="A557" i="29"/>
  <c r="A554" i="29"/>
  <c r="B554" i="29"/>
  <c r="C554" i="29"/>
  <c r="D554" i="29"/>
  <c r="E554" i="29"/>
  <c r="A544" i="29"/>
  <c r="B544" i="29"/>
  <c r="C544" i="29"/>
  <c r="D544" i="29"/>
  <c r="E544" i="29"/>
  <c r="A545" i="29"/>
  <c r="B545" i="29"/>
  <c r="C545" i="29"/>
  <c r="D545" i="29"/>
  <c r="E545" i="29"/>
  <c r="A546" i="29"/>
  <c r="B546" i="29"/>
  <c r="C546" i="29"/>
  <c r="D546" i="29"/>
  <c r="E546" i="29"/>
  <c r="A547" i="29"/>
  <c r="B547" i="29"/>
  <c r="C547" i="29"/>
  <c r="D547" i="29"/>
  <c r="E547" i="29"/>
  <c r="A548" i="29"/>
  <c r="B548" i="29"/>
  <c r="C548" i="29"/>
  <c r="D548" i="29"/>
  <c r="E548" i="29"/>
  <c r="A549" i="29"/>
  <c r="B549" i="29"/>
  <c r="C549" i="29"/>
  <c r="D549" i="29"/>
  <c r="E549" i="29"/>
  <c r="A550" i="29"/>
  <c r="B550" i="29"/>
  <c r="C550" i="29"/>
  <c r="D550" i="29"/>
  <c r="E550" i="29"/>
  <c r="A551" i="29"/>
  <c r="B551" i="29"/>
  <c r="C551" i="29"/>
  <c r="D551" i="29"/>
  <c r="E551" i="29"/>
  <c r="A552" i="29"/>
  <c r="B552" i="29"/>
  <c r="C552" i="29"/>
  <c r="D552" i="29"/>
  <c r="E552" i="29"/>
  <c r="A553" i="29"/>
  <c r="B553" i="29"/>
  <c r="C553" i="29"/>
  <c r="D553" i="29"/>
  <c r="E553" i="29"/>
  <c r="A541" i="29"/>
  <c r="B541" i="29"/>
  <c r="C541" i="29"/>
  <c r="D541" i="29"/>
  <c r="E541" i="29"/>
  <c r="A539" i="29"/>
  <c r="B539" i="29"/>
  <c r="C539" i="29"/>
  <c r="D539" i="29"/>
  <c r="E539" i="29"/>
  <c r="A540" i="29"/>
  <c r="B540" i="29"/>
  <c r="C540" i="29"/>
  <c r="D540" i="29"/>
  <c r="E540" i="29"/>
  <c r="A537" i="29"/>
  <c r="B537" i="29"/>
  <c r="C537" i="29"/>
  <c r="D537" i="29"/>
  <c r="E537" i="29"/>
  <c r="A538" i="29"/>
  <c r="B538" i="29"/>
  <c r="C538" i="29"/>
  <c r="D538" i="29"/>
  <c r="E538" i="29"/>
  <c r="A526" i="29"/>
  <c r="B526" i="29"/>
  <c r="C526" i="29"/>
  <c r="D526" i="29"/>
  <c r="E526" i="29"/>
  <c r="A527" i="29"/>
  <c r="B527" i="29"/>
  <c r="C527" i="29"/>
  <c r="D527" i="29"/>
  <c r="E527" i="29"/>
  <c r="A528" i="29"/>
  <c r="B528" i="29"/>
  <c r="C528" i="29"/>
  <c r="D528" i="29"/>
  <c r="E528" i="29"/>
  <c r="A529" i="29"/>
  <c r="B529" i="29"/>
  <c r="C529" i="29"/>
  <c r="D529" i="29"/>
  <c r="E529" i="29"/>
  <c r="A530" i="29"/>
  <c r="B530" i="29"/>
  <c r="C530" i="29"/>
  <c r="D530" i="29"/>
  <c r="E530" i="29"/>
  <c r="A531" i="29"/>
  <c r="B531" i="29"/>
  <c r="C531" i="29"/>
  <c r="D531" i="29"/>
  <c r="E531" i="29"/>
  <c r="A532" i="29"/>
  <c r="B532" i="29"/>
  <c r="C532" i="29"/>
  <c r="D532" i="29"/>
  <c r="E532" i="29"/>
  <c r="A533" i="29"/>
  <c r="B533" i="29"/>
  <c r="C533" i="29"/>
  <c r="D533" i="29"/>
  <c r="E533" i="29"/>
  <c r="A534" i="29"/>
  <c r="B534" i="29"/>
  <c r="C534" i="29"/>
  <c r="D534" i="29"/>
  <c r="E534" i="29"/>
  <c r="A521" i="29"/>
  <c r="B521" i="29"/>
  <c r="C521" i="29"/>
  <c r="D521" i="29"/>
  <c r="E521" i="29"/>
  <c r="A522" i="29"/>
  <c r="B522" i="29"/>
  <c r="C522" i="29"/>
  <c r="D522" i="29"/>
  <c r="E522" i="29"/>
  <c r="A523" i="29"/>
  <c r="B523" i="29"/>
  <c r="C523" i="29"/>
  <c r="D523" i="29"/>
  <c r="E523" i="29"/>
  <c r="A515" i="29"/>
  <c r="B515" i="29"/>
  <c r="C515" i="29"/>
  <c r="D515" i="29"/>
  <c r="E515" i="29"/>
  <c r="A516" i="29"/>
  <c r="B516" i="29"/>
  <c r="C516" i="29"/>
  <c r="D516" i="29"/>
  <c r="E516" i="29"/>
  <c r="A517" i="29"/>
  <c r="B517" i="29"/>
  <c r="C517" i="29"/>
  <c r="D517" i="29"/>
  <c r="E517" i="29"/>
  <c r="A518" i="29"/>
  <c r="B518" i="29"/>
  <c r="C518" i="29"/>
  <c r="D518" i="29"/>
  <c r="E518" i="29"/>
  <c r="A504" i="29"/>
  <c r="B504" i="29"/>
  <c r="C504" i="29"/>
  <c r="D504" i="29"/>
  <c r="E504" i="29"/>
  <c r="A505" i="29"/>
  <c r="B505" i="29"/>
  <c r="C505" i="29"/>
  <c r="D505" i="29"/>
  <c r="E505" i="29"/>
  <c r="A506" i="29"/>
  <c r="B506" i="29"/>
  <c r="C506" i="29"/>
  <c r="D506" i="29"/>
  <c r="E506" i="29"/>
  <c r="A507" i="29"/>
  <c r="B507" i="29"/>
  <c r="C507" i="29"/>
  <c r="D507" i="29"/>
  <c r="E507" i="29"/>
  <c r="A508" i="29"/>
  <c r="B508" i="29"/>
  <c r="C508" i="29"/>
  <c r="D508" i="29"/>
  <c r="E508" i="29"/>
  <c r="A509" i="29"/>
  <c r="B509" i="29"/>
  <c r="C509" i="29"/>
  <c r="D509" i="29"/>
  <c r="E509" i="29"/>
  <c r="A510" i="29"/>
  <c r="B510" i="29"/>
  <c r="C510" i="29"/>
  <c r="D510" i="29"/>
  <c r="E510" i="29"/>
  <c r="A501" i="29"/>
  <c r="B501" i="29"/>
  <c r="C501" i="29"/>
  <c r="D501" i="29"/>
  <c r="E501" i="29"/>
  <c r="A499" i="29"/>
  <c r="A500" i="29"/>
  <c r="B500" i="29"/>
  <c r="C500" i="29"/>
  <c r="D500" i="29"/>
  <c r="E500" i="29"/>
  <c r="A493" i="29"/>
  <c r="B493" i="29"/>
  <c r="C493" i="29"/>
  <c r="D493" i="29"/>
  <c r="E493" i="29"/>
  <c r="A494" i="29"/>
  <c r="B494" i="29"/>
  <c r="C494" i="29"/>
  <c r="D494" i="29"/>
  <c r="E494" i="29"/>
  <c r="A495" i="29"/>
  <c r="B495" i="29"/>
  <c r="C495" i="29"/>
  <c r="D495" i="29"/>
  <c r="E495" i="29"/>
  <c r="A496" i="29"/>
  <c r="B496" i="29"/>
  <c r="C496" i="29"/>
  <c r="D496" i="29"/>
  <c r="E496" i="29"/>
  <c r="A497" i="29"/>
  <c r="B497" i="29"/>
  <c r="C497" i="29"/>
  <c r="D497" i="29"/>
  <c r="E497" i="29"/>
  <c r="A498" i="29"/>
  <c r="B498" i="29"/>
  <c r="C498" i="29"/>
  <c r="D498" i="29"/>
  <c r="E498" i="29"/>
  <c r="A473" i="29"/>
  <c r="B473" i="29"/>
  <c r="C473" i="29"/>
  <c r="D473" i="29"/>
  <c r="E473" i="29"/>
  <c r="A474" i="29"/>
  <c r="B474" i="29"/>
  <c r="C474" i="29"/>
  <c r="D474" i="29"/>
  <c r="E474" i="29"/>
  <c r="A475" i="29"/>
  <c r="B475" i="29"/>
  <c r="C475" i="29"/>
  <c r="D475" i="29"/>
  <c r="E475" i="29"/>
  <c r="A476" i="29"/>
  <c r="B476" i="29"/>
  <c r="C476" i="29"/>
  <c r="D476" i="29"/>
  <c r="E476" i="29"/>
  <c r="A477" i="29"/>
  <c r="B477" i="29"/>
  <c r="C477" i="29"/>
  <c r="D477" i="29"/>
  <c r="E477" i="29"/>
  <c r="A478" i="29"/>
  <c r="B478" i="29"/>
  <c r="C478" i="29"/>
  <c r="D478" i="29"/>
  <c r="E478" i="29"/>
  <c r="A479" i="29"/>
  <c r="B479" i="29"/>
  <c r="C479" i="29"/>
  <c r="D479" i="29"/>
  <c r="E479" i="29"/>
  <c r="A468" i="29"/>
  <c r="B468" i="29"/>
  <c r="C468" i="29"/>
  <c r="D468" i="29"/>
  <c r="E468" i="29"/>
  <c r="A469" i="29"/>
  <c r="B469" i="29"/>
  <c r="C469" i="29"/>
  <c r="D469" i="29"/>
  <c r="E469" i="29"/>
  <c r="A467" i="29"/>
  <c r="B467" i="29"/>
  <c r="C467" i="29"/>
  <c r="D467" i="29"/>
  <c r="E467" i="29"/>
  <c r="A466" i="29"/>
  <c r="A451" i="29"/>
  <c r="B451" i="29"/>
  <c r="C451" i="29"/>
  <c r="D451" i="29"/>
  <c r="E451" i="29"/>
  <c r="A452" i="29"/>
  <c r="B452" i="29"/>
  <c r="C452" i="29"/>
  <c r="D452" i="29"/>
  <c r="E452" i="29"/>
  <c r="A453" i="29"/>
  <c r="B453" i="29"/>
  <c r="C453" i="29"/>
  <c r="D453" i="29"/>
  <c r="E453" i="29"/>
  <c r="A454" i="29"/>
  <c r="B454" i="29"/>
  <c r="C454" i="29"/>
  <c r="D454" i="29"/>
  <c r="E454" i="29"/>
  <c r="A455" i="29"/>
  <c r="B455" i="29"/>
  <c r="C455" i="29"/>
  <c r="D455" i="29"/>
  <c r="E455" i="29"/>
  <c r="A456" i="29"/>
  <c r="B456" i="29"/>
  <c r="C456" i="29"/>
  <c r="D456" i="29"/>
  <c r="E456" i="29"/>
  <c r="A457" i="29"/>
  <c r="B457" i="29"/>
  <c r="C457" i="29"/>
  <c r="D457" i="29"/>
  <c r="E457" i="29"/>
  <c r="A458" i="29"/>
  <c r="B458" i="29"/>
  <c r="C458" i="29"/>
  <c r="D458" i="29"/>
  <c r="E458" i="29"/>
  <c r="A459" i="29"/>
  <c r="B459" i="29"/>
  <c r="C459" i="29"/>
  <c r="D459" i="29"/>
  <c r="E459" i="29"/>
  <c r="A460" i="29"/>
  <c r="B460" i="29"/>
  <c r="C460" i="29"/>
  <c r="D460" i="29"/>
  <c r="E460" i="29"/>
  <c r="A461" i="29"/>
  <c r="B461" i="29"/>
  <c r="C461" i="29"/>
  <c r="D461" i="29"/>
  <c r="E461" i="29"/>
  <c r="A462" i="29"/>
  <c r="B462" i="29"/>
  <c r="C462" i="29"/>
  <c r="D462" i="29"/>
  <c r="E462" i="29"/>
  <c r="A463" i="29"/>
  <c r="B463" i="29"/>
  <c r="C463" i="29"/>
  <c r="D463" i="29"/>
  <c r="E463" i="29"/>
  <c r="A464" i="29"/>
  <c r="B464" i="29"/>
  <c r="C464" i="29"/>
  <c r="D464" i="29"/>
  <c r="E464" i="29"/>
  <c r="A465" i="29"/>
  <c r="B465" i="29"/>
  <c r="C465" i="29"/>
  <c r="D465" i="29"/>
  <c r="E465" i="29"/>
  <c r="A431" i="29"/>
  <c r="B431" i="29"/>
  <c r="C431" i="29"/>
  <c r="D431" i="29"/>
  <c r="E431" i="29"/>
  <c r="A432" i="29"/>
  <c r="B432" i="29"/>
  <c r="C432" i="29"/>
  <c r="D432" i="29"/>
  <c r="E432" i="29"/>
  <c r="A433" i="29"/>
  <c r="B433" i="29"/>
  <c r="C433" i="29"/>
  <c r="D433" i="29"/>
  <c r="E433" i="29"/>
  <c r="A434" i="29"/>
  <c r="B434" i="29"/>
  <c r="C434" i="29"/>
  <c r="D434" i="29"/>
  <c r="E434" i="29"/>
  <c r="A435" i="29"/>
  <c r="B435" i="29"/>
  <c r="C435" i="29"/>
  <c r="D435" i="29"/>
  <c r="E435" i="29"/>
  <c r="A436" i="29"/>
  <c r="B436" i="29"/>
  <c r="C436" i="29"/>
  <c r="D436" i="29"/>
  <c r="E436" i="29"/>
  <c r="A437" i="29"/>
  <c r="B437" i="29"/>
  <c r="C437" i="29"/>
  <c r="D437" i="29"/>
  <c r="E437" i="29"/>
  <c r="A438" i="29"/>
  <c r="B438" i="29"/>
  <c r="C438" i="29"/>
  <c r="D438" i="29"/>
  <c r="E438" i="29"/>
  <c r="A439" i="29"/>
  <c r="B439" i="29"/>
  <c r="C439" i="29"/>
  <c r="D439" i="29"/>
  <c r="E439" i="29"/>
  <c r="A440" i="29"/>
  <c r="B440" i="29"/>
  <c r="C440" i="29"/>
  <c r="D440" i="29"/>
  <c r="E440" i="29"/>
  <c r="A441" i="29"/>
  <c r="B441" i="29"/>
  <c r="C441" i="29"/>
  <c r="D441" i="29"/>
  <c r="E441" i="29"/>
  <c r="A442" i="29"/>
  <c r="B442" i="29"/>
  <c r="C442" i="29"/>
  <c r="D442" i="29"/>
  <c r="E442" i="29"/>
  <c r="A443" i="29"/>
  <c r="B443" i="29"/>
  <c r="C443" i="29"/>
  <c r="D443" i="29"/>
  <c r="E443" i="29"/>
  <c r="A444" i="29"/>
  <c r="B444" i="29"/>
  <c r="C444" i="29"/>
  <c r="D444" i="29"/>
  <c r="E444" i="29"/>
  <c r="A445" i="29"/>
  <c r="B445" i="29"/>
  <c r="C445" i="29"/>
  <c r="D445" i="29"/>
  <c r="E445" i="29"/>
  <c r="A446" i="29"/>
  <c r="B446" i="29"/>
  <c r="C446" i="29"/>
  <c r="D446" i="29"/>
  <c r="E446" i="29"/>
  <c r="A447" i="29"/>
  <c r="B447" i="29"/>
  <c r="C447" i="29"/>
  <c r="D447" i="29"/>
  <c r="E447" i="29"/>
  <c r="A404" i="29"/>
  <c r="B404" i="29"/>
  <c r="C404" i="29"/>
  <c r="D404" i="29"/>
  <c r="E404" i="29"/>
  <c r="A405" i="29"/>
  <c r="B405" i="29"/>
  <c r="C405" i="29"/>
  <c r="D405" i="29"/>
  <c r="E405" i="29"/>
  <c r="A406" i="29"/>
  <c r="B406" i="29"/>
  <c r="C406" i="29"/>
  <c r="D406" i="29"/>
  <c r="E406" i="29"/>
  <c r="A407" i="29"/>
  <c r="B407" i="29"/>
  <c r="C407" i="29"/>
  <c r="D407" i="29"/>
  <c r="E407" i="29"/>
  <c r="A408" i="29"/>
  <c r="B408" i="29"/>
  <c r="C408" i="29"/>
  <c r="D408" i="29"/>
  <c r="E408" i="29"/>
  <c r="A409" i="29"/>
  <c r="B409" i="29"/>
  <c r="C409" i="29"/>
  <c r="D409" i="29"/>
  <c r="E409" i="29"/>
  <c r="A410" i="29"/>
  <c r="B410" i="29"/>
  <c r="C410" i="29"/>
  <c r="D410" i="29"/>
  <c r="E410" i="29"/>
  <c r="A411" i="29"/>
  <c r="B411" i="29"/>
  <c r="C411" i="29"/>
  <c r="D411" i="29"/>
  <c r="E411" i="29"/>
  <c r="A412" i="29"/>
  <c r="B412" i="29"/>
  <c r="C412" i="29"/>
  <c r="D412" i="29"/>
  <c r="E412" i="29"/>
  <c r="A413" i="29"/>
  <c r="B413" i="29"/>
  <c r="C413" i="29"/>
  <c r="D413" i="29"/>
  <c r="E413" i="29"/>
  <c r="A414" i="29"/>
  <c r="B414" i="29"/>
  <c r="C414" i="29"/>
  <c r="D414" i="29"/>
  <c r="E414" i="29"/>
  <c r="A415" i="29"/>
  <c r="B415" i="29"/>
  <c r="C415" i="29"/>
  <c r="D415" i="29"/>
  <c r="E415" i="29"/>
  <c r="A416" i="29"/>
  <c r="B416" i="29"/>
  <c r="C416" i="29"/>
  <c r="D416" i="29"/>
  <c r="E416" i="29"/>
  <c r="A417" i="29"/>
  <c r="B417" i="29"/>
  <c r="C417" i="29"/>
  <c r="D417" i="29"/>
  <c r="E417" i="29"/>
  <c r="A418" i="29"/>
  <c r="B418" i="29"/>
  <c r="C418" i="29"/>
  <c r="D418" i="29"/>
  <c r="E418" i="29"/>
  <c r="A419" i="29"/>
  <c r="B419" i="29"/>
  <c r="C419" i="29"/>
  <c r="D419" i="29"/>
  <c r="E419" i="29"/>
  <c r="A420" i="29"/>
  <c r="B420" i="29"/>
  <c r="C420" i="29"/>
  <c r="D420" i="29"/>
  <c r="E420" i="29"/>
  <c r="A421" i="29"/>
  <c r="B421" i="29"/>
  <c r="C421" i="29"/>
  <c r="D421" i="29"/>
  <c r="E421" i="29"/>
  <c r="A422" i="29"/>
  <c r="B422" i="29"/>
  <c r="C422" i="29"/>
  <c r="D422" i="29"/>
  <c r="E422" i="29"/>
  <c r="A423" i="29"/>
  <c r="B423" i="29"/>
  <c r="C423" i="29"/>
  <c r="D423" i="29"/>
  <c r="E423" i="29"/>
  <c r="A424" i="29"/>
  <c r="B424" i="29"/>
  <c r="C424" i="29"/>
  <c r="D424" i="29"/>
  <c r="E424" i="29"/>
  <c r="A425" i="29"/>
  <c r="B425" i="29"/>
  <c r="C425" i="29"/>
  <c r="D425" i="29"/>
  <c r="E425" i="29"/>
  <c r="A426" i="29"/>
  <c r="B426" i="29"/>
  <c r="C426" i="29"/>
  <c r="D426" i="29"/>
  <c r="E426" i="29"/>
  <c r="A427" i="29"/>
  <c r="B427" i="29"/>
  <c r="C427" i="29"/>
  <c r="D427" i="29"/>
  <c r="E427" i="29"/>
  <c r="A428" i="29"/>
  <c r="B428" i="29"/>
  <c r="C428" i="29"/>
  <c r="D428" i="29"/>
  <c r="E428" i="29"/>
  <c r="A399" i="29"/>
  <c r="B399" i="29"/>
  <c r="C399" i="29"/>
  <c r="D399" i="29"/>
  <c r="E399" i="29"/>
  <c r="A400" i="29"/>
  <c r="B400" i="29"/>
  <c r="C400" i="29"/>
  <c r="D400" i="29"/>
  <c r="E400" i="29"/>
  <c r="A401" i="29"/>
  <c r="B401" i="29"/>
  <c r="C401" i="29"/>
  <c r="D401" i="29"/>
  <c r="E401" i="29"/>
  <c r="A396" i="29"/>
  <c r="B396" i="29"/>
  <c r="C396" i="29"/>
  <c r="D396" i="29"/>
  <c r="E396" i="29"/>
  <c r="A385" i="29"/>
  <c r="B385" i="29"/>
  <c r="C385" i="29"/>
  <c r="D385" i="29"/>
  <c r="E385" i="29"/>
  <c r="A386" i="29"/>
  <c r="B386" i="29"/>
  <c r="C386" i="29"/>
  <c r="D386" i="29"/>
  <c r="E386" i="29"/>
  <c r="A387" i="29"/>
  <c r="B387" i="29"/>
  <c r="C387" i="29"/>
  <c r="D387" i="29"/>
  <c r="E387" i="29"/>
  <c r="A388" i="29"/>
  <c r="B388" i="29"/>
  <c r="C388" i="29"/>
  <c r="D388" i="29"/>
  <c r="E388" i="29"/>
  <c r="A389" i="29"/>
  <c r="B389" i="29"/>
  <c r="C389" i="29"/>
  <c r="D389" i="29"/>
  <c r="E389" i="29"/>
  <c r="A390" i="29"/>
  <c r="B390" i="29"/>
  <c r="C390" i="29"/>
  <c r="D390" i="29"/>
  <c r="E390" i="29"/>
  <c r="A391" i="29"/>
  <c r="B391" i="29"/>
  <c r="C391" i="29"/>
  <c r="D391" i="29"/>
  <c r="E391" i="29"/>
  <c r="A392" i="29"/>
  <c r="B392" i="29"/>
  <c r="C392" i="29"/>
  <c r="D392" i="29"/>
  <c r="E392" i="29"/>
  <c r="A393" i="29"/>
  <c r="B393" i="29"/>
  <c r="C393" i="29"/>
  <c r="D393" i="29"/>
  <c r="E393" i="29"/>
  <c r="A374" i="29"/>
  <c r="B374" i="29"/>
  <c r="C374" i="29"/>
  <c r="D374" i="29"/>
  <c r="E374" i="29"/>
  <c r="A375" i="29"/>
  <c r="B375" i="29"/>
  <c r="C375" i="29"/>
  <c r="D375" i="29"/>
  <c r="E375" i="29"/>
  <c r="A376" i="29"/>
  <c r="B376" i="29"/>
  <c r="C376" i="29"/>
  <c r="D376" i="29"/>
  <c r="E376" i="29"/>
  <c r="A377" i="29"/>
  <c r="B377" i="29"/>
  <c r="C377" i="29"/>
  <c r="D377" i="29"/>
  <c r="E377" i="29"/>
  <c r="A378" i="29"/>
  <c r="B378" i="29"/>
  <c r="C378" i="29"/>
  <c r="D378" i="29"/>
  <c r="E378" i="29"/>
  <c r="A379" i="29"/>
  <c r="B379" i="29"/>
  <c r="C379" i="29"/>
  <c r="D379" i="29"/>
  <c r="E379" i="29"/>
  <c r="A380" i="29"/>
  <c r="B380" i="29"/>
  <c r="C380" i="29"/>
  <c r="D380" i="29"/>
  <c r="E380" i="29"/>
  <c r="A381" i="29"/>
  <c r="B381" i="29"/>
  <c r="C381" i="29"/>
  <c r="D381" i="29"/>
  <c r="E381" i="29"/>
  <c r="A382" i="29"/>
  <c r="B382" i="29"/>
  <c r="C382" i="29"/>
  <c r="D382" i="29"/>
  <c r="E382" i="29"/>
  <c r="A373" i="29"/>
  <c r="B373" i="29"/>
  <c r="C373" i="29"/>
  <c r="D373" i="29"/>
  <c r="E373" i="29"/>
  <c r="A368" i="29"/>
  <c r="B368" i="29"/>
  <c r="C368" i="29"/>
  <c r="D368" i="29"/>
  <c r="E368" i="29"/>
  <c r="A369" i="29"/>
  <c r="B369" i="29"/>
  <c r="C369" i="29"/>
  <c r="D369" i="29"/>
  <c r="E369" i="29"/>
  <c r="A370" i="29"/>
  <c r="B370" i="29"/>
  <c r="C370" i="29"/>
  <c r="D370" i="29"/>
  <c r="E370" i="29"/>
  <c r="A371" i="29"/>
  <c r="B371" i="29"/>
  <c r="C371" i="29"/>
  <c r="D371" i="29"/>
  <c r="E371" i="29"/>
  <c r="A372" i="29"/>
  <c r="A366" i="29"/>
  <c r="A309" i="29"/>
  <c r="C309" i="29"/>
  <c r="D309" i="29"/>
  <c r="E309" i="29"/>
  <c r="A310" i="29"/>
  <c r="C310" i="29"/>
  <c r="D310" i="29"/>
  <c r="E310" i="29"/>
  <c r="A311" i="29"/>
  <c r="C311" i="29"/>
  <c r="D311" i="29"/>
  <c r="E311" i="29"/>
  <c r="A304" i="29"/>
  <c r="C304" i="29"/>
  <c r="D304" i="29"/>
  <c r="E304" i="29"/>
  <c r="A305" i="29"/>
  <c r="C305" i="29"/>
  <c r="D305" i="29"/>
  <c r="E305" i="29"/>
  <c r="A306" i="29"/>
  <c r="C306" i="29"/>
  <c r="D306" i="29"/>
  <c r="E306" i="29"/>
  <c r="A300" i="29"/>
  <c r="C300" i="29"/>
  <c r="D300" i="29"/>
  <c r="E300" i="29"/>
  <c r="A301" i="29"/>
  <c r="C301" i="29"/>
  <c r="D301" i="29"/>
  <c r="E301" i="29"/>
  <c r="A294" i="29"/>
  <c r="C294" i="29"/>
  <c r="D294" i="29"/>
  <c r="E294" i="29"/>
  <c r="A295" i="29"/>
  <c r="C295" i="29"/>
  <c r="D295" i="29"/>
  <c r="E295" i="29"/>
  <c r="A296" i="29"/>
  <c r="C296" i="29"/>
  <c r="D296" i="29"/>
  <c r="E296" i="29"/>
  <c r="A297" i="29"/>
  <c r="C297" i="29"/>
  <c r="D297" i="29"/>
  <c r="E297" i="29"/>
  <c r="A288" i="29"/>
  <c r="B288" i="29"/>
  <c r="C288" i="29"/>
  <c r="D288" i="29"/>
  <c r="E288" i="29"/>
  <c r="A289" i="29"/>
  <c r="B289" i="29"/>
  <c r="C289" i="29"/>
  <c r="D289" i="29"/>
  <c r="E289" i="29"/>
  <c r="A290" i="29"/>
  <c r="B290" i="29"/>
  <c r="C290" i="29"/>
  <c r="D290" i="29"/>
  <c r="E290" i="29"/>
  <c r="A283" i="29"/>
  <c r="B283" i="29"/>
  <c r="C283" i="29"/>
  <c r="D283" i="29"/>
  <c r="E283" i="29"/>
  <c r="A284" i="29"/>
  <c r="B284" i="29"/>
  <c r="C284" i="29"/>
  <c r="D284" i="29"/>
  <c r="E284" i="29"/>
  <c r="A285" i="29"/>
  <c r="B285" i="29"/>
  <c r="C285" i="29"/>
  <c r="D285" i="29"/>
  <c r="E285" i="29"/>
  <c r="A280" i="29"/>
  <c r="B280" i="29"/>
  <c r="C280" i="29"/>
  <c r="D280" i="29"/>
  <c r="E280" i="29"/>
  <c r="A275" i="29"/>
  <c r="B275" i="29"/>
  <c r="C275" i="29"/>
  <c r="D275" i="29"/>
  <c r="E275" i="29"/>
  <c r="A276" i="29"/>
  <c r="B276" i="29"/>
  <c r="C276" i="29"/>
  <c r="D276" i="29"/>
  <c r="E276" i="29"/>
  <c r="A277" i="29"/>
  <c r="A271" i="29"/>
  <c r="B271" i="29"/>
  <c r="C271" i="29"/>
  <c r="D271" i="29"/>
  <c r="E271" i="29"/>
  <c r="A272" i="29"/>
  <c r="B272" i="29"/>
  <c r="C272" i="29"/>
  <c r="D272" i="29"/>
  <c r="E272" i="29"/>
  <c r="A273" i="29"/>
  <c r="A274" i="29"/>
  <c r="B274" i="29"/>
  <c r="C274" i="29"/>
  <c r="D274" i="29"/>
  <c r="E274" i="29"/>
  <c r="A266" i="29"/>
  <c r="B266" i="29"/>
  <c r="C266" i="29"/>
  <c r="D266" i="29"/>
  <c r="E266" i="29"/>
  <c r="A267" i="29"/>
  <c r="B267" i="29"/>
  <c r="C267" i="29"/>
  <c r="D267" i="29"/>
  <c r="E267" i="29"/>
  <c r="A268" i="29"/>
  <c r="B268" i="29"/>
  <c r="C268" i="29"/>
  <c r="D268" i="29"/>
  <c r="E268" i="29"/>
  <c r="A269" i="29"/>
  <c r="B269" i="29"/>
  <c r="C269" i="29"/>
  <c r="D269" i="29"/>
  <c r="E269" i="29"/>
  <c r="A270" i="29"/>
  <c r="B270" i="29"/>
  <c r="C270" i="29"/>
  <c r="D270" i="29"/>
  <c r="E270" i="29"/>
  <c r="A259" i="29"/>
  <c r="B259" i="29"/>
  <c r="C259" i="29"/>
  <c r="D259" i="29"/>
  <c r="E259" i="29"/>
  <c r="A261" i="29"/>
  <c r="B261" i="29"/>
  <c r="C261" i="29"/>
  <c r="D261" i="29"/>
  <c r="E261" i="29"/>
  <c r="A264" i="29"/>
  <c r="A257" i="29"/>
  <c r="B257" i="29"/>
  <c r="C257" i="29"/>
  <c r="D257" i="29"/>
  <c r="E257" i="29"/>
  <c r="A258" i="29"/>
  <c r="B258" i="29"/>
  <c r="C258" i="29"/>
  <c r="D258" i="29"/>
  <c r="E258" i="29"/>
  <c r="A251" i="29"/>
  <c r="A252" i="29"/>
  <c r="B252" i="29"/>
  <c r="C252" i="29"/>
  <c r="D252" i="29"/>
  <c r="E252" i="29"/>
  <c r="A253" i="29"/>
  <c r="B253" i="29"/>
  <c r="C253" i="29"/>
  <c r="D253" i="29"/>
  <c r="E253" i="29"/>
  <c r="A254" i="29"/>
  <c r="B254" i="29"/>
  <c r="C254" i="29"/>
  <c r="D254" i="29"/>
  <c r="E254" i="29"/>
  <c r="A255" i="29"/>
  <c r="B255" i="29"/>
  <c r="C255" i="29"/>
  <c r="D255" i="29"/>
  <c r="E255" i="29"/>
  <c r="A256" i="29"/>
  <c r="B256" i="29"/>
  <c r="C256" i="29"/>
  <c r="D256" i="29"/>
  <c r="E256" i="29"/>
  <c r="A246" i="29"/>
  <c r="B246" i="29"/>
  <c r="C246" i="29"/>
  <c r="D246" i="29"/>
  <c r="E246" i="29"/>
  <c r="A247" i="29"/>
  <c r="B247" i="29"/>
  <c r="C247" i="29"/>
  <c r="D247" i="29"/>
  <c r="E247" i="29"/>
  <c r="A248" i="29"/>
  <c r="B248" i="29"/>
  <c r="C248" i="29"/>
  <c r="D248" i="29"/>
  <c r="E248" i="29"/>
  <c r="A249" i="29"/>
  <c r="B249" i="29"/>
  <c r="C249" i="29"/>
  <c r="D249" i="29"/>
  <c r="E249" i="29"/>
  <c r="A250" i="29"/>
  <c r="B250" i="29"/>
  <c r="C250" i="29"/>
  <c r="D250" i="29"/>
  <c r="E250" i="29"/>
  <c r="A239" i="29"/>
  <c r="B239" i="29"/>
  <c r="C239" i="29"/>
  <c r="D239" i="29"/>
  <c r="E239" i="29"/>
  <c r="A240" i="29"/>
  <c r="B240" i="29"/>
  <c r="C240" i="29"/>
  <c r="D240" i="29"/>
  <c r="E240" i="29"/>
  <c r="A241" i="29"/>
  <c r="B241" i="29"/>
  <c r="C241" i="29"/>
  <c r="D241" i="29"/>
  <c r="E241" i="29"/>
  <c r="A242" i="29"/>
  <c r="B242" i="29"/>
  <c r="C242" i="29"/>
  <c r="D242" i="29"/>
  <c r="E242" i="29"/>
  <c r="A243" i="29"/>
  <c r="B243" i="29"/>
  <c r="C243" i="29"/>
  <c r="D243" i="29"/>
  <c r="E243" i="29"/>
  <c r="A233" i="29"/>
  <c r="B233" i="29"/>
  <c r="C233" i="29"/>
  <c r="D233" i="29"/>
  <c r="E233" i="29"/>
  <c r="A234" i="29"/>
  <c r="B234" i="29"/>
  <c r="C234" i="29"/>
  <c r="D234" i="29"/>
  <c r="E234" i="29"/>
  <c r="A235" i="29"/>
  <c r="B235" i="29"/>
  <c r="C235" i="29"/>
  <c r="D235" i="29"/>
  <c r="E235" i="29"/>
  <c r="A236" i="29"/>
  <c r="B236" i="29"/>
  <c r="C236" i="29"/>
  <c r="D236" i="29"/>
  <c r="E236" i="29"/>
  <c r="A227" i="29"/>
  <c r="A228" i="29"/>
  <c r="B228" i="29"/>
  <c r="C228" i="29"/>
  <c r="D228" i="29"/>
  <c r="E228" i="29"/>
  <c r="A230" i="29"/>
  <c r="B230" i="29"/>
  <c r="C230" i="29"/>
  <c r="D230" i="29"/>
  <c r="E230" i="29"/>
  <c r="A222" i="29"/>
  <c r="B222" i="29"/>
  <c r="C222" i="29"/>
  <c r="D222" i="29"/>
  <c r="E222" i="29"/>
  <c r="A223" i="29"/>
  <c r="B223" i="29"/>
  <c r="C223" i="29"/>
  <c r="D223" i="29"/>
  <c r="E223" i="29"/>
  <c r="A224" i="29"/>
  <c r="B224" i="29"/>
  <c r="C224" i="29"/>
  <c r="D224" i="29"/>
  <c r="E224" i="29"/>
  <c r="A225" i="29"/>
  <c r="B225" i="29"/>
  <c r="C225" i="29"/>
  <c r="D225" i="29"/>
  <c r="E225" i="29"/>
  <c r="A226" i="29"/>
  <c r="B226" i="29"/>
  <c r="C226" i="29"/>
  <c r="D226" i="29"/>
  <c r="E226" i="29"/>
  <c r="A203" i="29"/>
  <c r="B203" i="29"/>
  <c r="C203" i="29"/>
  <c r="D203" i="29"/>
  <c r="E203" i="29"/>
  <c r="A204" i="29"/>
  <c r="B204" i="29"/>
  <c r="C204" i="29"/>
  <c r="D204" i="29"/>
  <c r="E204" i="29"/>
  <c r="A205" i="29"/>
  <c r="B205" i="29"/>
  <c r="C205" i="29"/>
  <c r="D205" i="29"/>
  <c r="E205" i="29"/>
  <c r="A206" i="29"/>
  <c r="B206" i="29"/>
  <c r="C206" i="29"/>
  <c r="D206" i="29"/>
  <c r="E206" i="29"/>
  <c r="A207" i="29"/>
  <c r="B207" i="29"/>
  <c r="C207" i="29"/>
  <c r="D207" i="29"/>
  <c r="E207" i="29"/>
  <c r="A208" i="29"/>
  <c r="B208" i="29"/>
  <c r="C208" i="29"/>
  <c r="D208" i="29"/>
  <c r="E208" i="29"/>
  <c r="A209" i="29"/>
  <c r="B209" i="29"/>
  <c r="C209" i="29"/>
  <c r="D209" i="29"/>
  <c r="E209" i="29"/>
  <c r="A210" i="29"/>
  <c r="B210" i="29"/>
  <c r="C210" i="29"/>
  <c r="D210" i="29"/>
  <c r="E210" i="29"/>
  <c r="A211" i="29"/>
  <c r="B211" i="29"/>
  <c r="C211" i="29"/>
  <c r="D211" i="29"/>
  <c r="E211" i="29"/>
  <c r="A212" i="29"/>
  <c r="B212" i="29"/>
  <c r="C212" i="29"/>
  <c r="D212" i="29"/>
  <c r="E212" i="29"/>
  <c r="A213" i="29"/>
  <c r="B213" i="29"/>
  <c r="C213" i="29"/>
  <c r="D213" i="29"/>
  <c r="E213" i="29"/>
  <c r="A214" i="29"/>
  <c r="B214" i="29"/>
  <c r="C214" i="29"/>
  <c r="D214" i="29"/>
  <c r="E214" i="29"/>
  <c r="A215" i="29"/>
  <c r="B215" i="29"/>
  <c r="C215" i="29"/>
  <c r="D215" i="29"/>
  <c r="E215" i="29"/>
  <c r="A216" i="29"/>
  <c r="B216" i="29"/>
  <c r="C216" i="29"/>
  <c r="D216" i="29"/>
  <c r="E216" i="29"/>
  <c r="A217" i="29"/>
  <c r="B217" i="29"/>
  <c r="C217" i="29"/>
  <c r="D217" i="29"/>
  <c r="E217" i="29"/>
  <c r="A218" i="29"/>
  <c r="B218" i="29"/>
  <c r="C218" i="29"/>
  <c r="D218" i="29"/>
  <c r="E218" i="29"/>
  <c r="A219" i="29"/>
  <c r="B219" i="29"/>
  <c r="C219" i="29"/>
  <c r="D219" i="29"/>
  <c r="E219" i="29"/>
  <c r="A189" i="29"/>
  <c r="B189" i="29"/>
  <c r="C189" i="29"/>
  <c r="D189" i="29"/>
  <c r="E189" i="29"/>
  <c r="A190" i="29"/>
  <c r="B190" i="29"/>
  <c r="C190" i="29"/>
  <c r="D190" i="29"/>
  <c r="E190" i="29"/>
  <c r="A191" i="29"/>
  <c r="B191" i="29"/>
  <c r="C191" i="29"/>
  <c r="D191" i="29"/>
  <c r="E191" i="29"/>
  <c r="A192" i="29"/>
  <c r="B192" i="29"/>
  <c r="C192" i="29"/>
  <c r="D192" i="29"/>
  <c r="E192" i="29"/>
  <c r="A193" i="29"/>
  <c r="B193" i="29"/>
  <c r="C193" i="29"/>
  <c r="D193" i="29"/>
  <c r="E193" i="29"/>
  <c r="A194" i="29"/>
  <c r="B194" i="29"/>
  <c r="C194" i="29"/>
  <c r="D194" i="29"/>
  <c r="E194" i="29"/>
  <c r="A195" i="29"/>
  <c r="B195" i="29"/>
  <c r="C195" i="29"/>
  <c r="D195" i="29"/>
  <c r="E195" i="29"/>
  <c r="A196" i="29"/>
  <c r="B196" i="29"/>
  <c r="C196" i="29"/>
  <c r="D196" i="29"/>
  <c r="E196" i="29"/>
  <c r="A197" i="29"/>
  <c r="B197" i="29"/>
  <c r="C197" i="29"/>
  <c r="D197" i="29"/>
  <c r="E197" i="29"/>
  <c r="A198" i="29"/>
  <c r="B198" i="29"/>
  <c r="C198" i="29"/>
  <c r="D198" i="29"/>
  <c r="E198" i="29"/>
  <c r="A199" i="29"/>
  <c r="B199" i="29"/>
  <c r="C199" i="29"/>
  <c r="D199" i="29"/>
  <c r="E199" i="29"/>
  <c r="A177" i="29"/>
  <c r="B177" i="29"/>
  <c r="C177" i="29"/>
  <c r="D177" i="29"/>
  <c r="E177" i="29"/>
  <c r="A178" i="29"/>
  <c r="B178" i="29"/>
  <c r="C178" i="29"/>
  <c r="D178" i="29"/>
  <c r="E178" i="29"/>
  <c r="A179" i="29"/>
  <c r="B179" i="29"/>
  <c r="C179" i="29"/>
  <c r="D179" i="29"/>
  <c r="E179" i="29"/>
  <c r="A180" i="29"/>
  <c r="B180" i="29"/>
  <c r="C180" i="29"/>
  <c r="D180" i="29"/>
  <c r="E180" i="29"/>
  <c r="A181" i="29"/>
  <c r="B181" i="29"/>
  <c r="C181" i="29"/>
  <c r="D181" i="29"/>
  <c r="E181" i="29"/>
  <c r="A182" i="29"/>
  <c r="B182" i="29"/>
  <c r="C182" i="29"/>
  <c r="D182" i="29"/>
  <c r="E182" i="29"/>
  <c r="A183" i="29"/>
  <c r="B183" i="29"/>
  <c r="C183" i="29"/>
  <c r="D183" i="29"/>
  <c r="E183" i="29"/>
  <c r="A184" i="29"/>
  <c r="B184" i="29"/>
  <c r="C184" i="29"/>
  <c r="D184" i="29"/>
  <c r="E184" i="29"/>
  <c r="A185" i="29"/>
  <c r="B185" i="29"/>
  <c r="C185" i="29"/>
  <c r="D185" i="29"/>
  <c r="E185" i="29"/>
  <c r="A186" i="29"/>
  <c r="B186" i="29"/>
  <c r="C186" i="29"/>
  <c r="D186" i="29"/>
  <c r="E186" i="29"/>
  <c r="A170" i="29"/>
  <c r="B170" i="29"/>
  <c r="C170" i="29"/>
  <c r="D170" i="29"/>
  <c r="E170" i="29"/>
  <c r="A171" i="29"/>
  <c r="B171" i="29"/>
  <c r="C171" i="29"/>
  <c r="D171" i="29"/>
  <c r="E171" i="29"/>
  <c r="A172" i="29"/>
  <c r="B172" i="29"/>
  <c r="C172" i="29"/>
  <c r="D172" i="29"/>
  <c r="E172" i="29"/>
  <c r="A173" i="29"/>
  <c r="B173" i="29"/>
  <c r="C173" i="29"/>
  <c r="D173" i="29"/>
  <c r="E173" i="29"/>
  <c r="A165" i="29"/>
  <c r="B165" i="29"/>
  <c r="C165" i="29"/>
  <c r="D165" i="29"/>
  <c r="E165" i="29"/>
  <c r="A166" i="29"/>
  <c r="B166" i="29"/>
  <c r="C166" i="29"/>
  <c r="D166" i="29"/>
  <c r="E166" i="29"/>
  <c r="A167" i="29"/>
  <c r="B167" i="29"/>
  <c r="C167" i="29"/>
  <c r="D167" i="29"/>
  <c r="E167" i="29"/>
  <c r="A157" i="29"/>
  <c r="B157" i="29"/>
  <c r="C157" i="29"/>
  <c r="D157" i="29"/>
  <c r="E157" i="29"/>
  <c r="A158" i="29"/>
  <c r="B158" i="29"/>
  <c r="C158" i="29"/>
  <c r="D158" i="29"/>
  <c r="E158" i="29"/>
  <c r="A159" i="29"/>
  <c r="B159" i="29"/>
  <c r="C159" i="29"/>
  <c r="D159" i="29"/>
  <c r="E159" i="29"/>
  <c r="A160" i="29"/>
  <c r="B160" i="29"/>
  <c r="C160" i="29"/>
  <c r="D160" i="29"/>
  <c r="E160" i="29"/>
  <c r="A161" i="29"/>
  <c r="B161" i="29"/>
  <c r="C161" i="29"/>
  <c r="D161" i="29"/>
  <c r="E161" i="29"/>
  <c r="A162" i="29"/>
  <c r="B162" i="29"/>
  <c r="C162" i="29"/>
  <c r="D162" i="29"/>
  <c r="E162" i="29"/>
  <c r="A149" i="29"/>
  <c r="B149" i="29"/>
  <c r="C149" i="29"/>
  <c r="D149" i="29"/>
  <c r="E149" i="29"/>
  <c r="A150" i="29"/>
  <c r="B150" i="29"/>
  <c r="C150" i="29"/>
  <c r="D150" i="29"/>
  <c r="E150" i="29"/>
  <c r="A151" i="29"/>
  <c r="B151" i="29"/>
  <c r="C151" i="29"/>
  <c r="D151" i="29"/>
  <c r="E151" i="29"/>
  <c r="A152" i="29"/>
  <c r="B152" i="29"/>
  <c r="C152" i="29"/>
  <c r="D152" i="29"/>
  <c r="E152" i="29"/>
  <c r="A153" i="29"/>
  <c r="B153" i="29"/>
  <c r="C153" i="29"/>
  <c r="D153" i="29"/>
  <c r="E153" i="29"/>
  <c r="A154" i="29"/>
  <c r="B154" i="29"/>
  <c r="C154" i="29"/>
  <c r="D154" i="29"/>
  <c r="E154" i="29"/>
  <c r="A139" i="29"/>
  <c r="B139" i="29"/>
  <c r="C139" i="29"/>
  <c r="D139" i="29"/>
  <c r="E139" i="29"/>
  <c r="A140" i="29"/>
  <c r="B140" i="29"/>
  <c r="C140" i="29"/>
  <c r="D140" i="29"/>
  <c r="E140" i="29"/>
  <c r="A141" i="29"/>
  <c r="B141" i="29"/>
  <c r="C141" i="29"/>
  <c r="D141" i="29"/>
  <c r="E141" i="29"/>
  <c r="A142" i="29"/>
  <c r="B142" i="29"/>
  <c r="C142" i="29"/>
  <c r="D142" i="29"/>
  <c r="E142" i="29"/>
  <c r="A143" i="29"/>
  <c r="B143" i="29"/>
  <c r="C143" i="29"/>
  <c r="D143" i="29"/>
  <c r="E143" i="29"/>
  <c r="A144" i="29"/>
  <c r="B144" i="29"/>
  <c r="C144" i="29"/>
  <c r="D144" i="29"/>
  <c r="E144" i="29"/>
  <c r="A145" i="29"/>
  <c r="B145" i="29"/>
  <c r="C145" i="29"/>
  <c r="D145" i="29"/>
  <c r="E145" i="29"/>
  <c r="A134" i="29"/>
  <c r="B134" i="29"/>
  <c r="C134" i="29"/>
  <c r="D134" i="29"/>
  <c r="E134" i="29"/>
  <c r="A135" i="29"/>
  <c r="B135" i="29"/>
  <c r="C135" i="29"/>
  <c r="D135" i="29"/>
  <c r="E135" i="29"/>
  <c r="A136" i="29"/>
  <c r="B136" i="29"/>
  <c r="C136" i="29"/>
  <c r="D136" i="29"/>
  <c r="E136" i="29"/>
  <c r="A127" i="29"/>
  <c r="B127" i="29"/>
  <c r="C127" i="29"/>
  <c r="D127" i="29"/>
  <c r="E127" i="29"/>
  <c r="A128" i="29"/>
  <c r="B128" i="29"/>
  <c r="C128" i="29"/>
  <c r="D128" i="29"/>
  <c r="E128" i="29"/>
  <c r="A129" i="29"/>
  <c r="B129" i="29"/>
  <c r="C129" i="29"/>
  <c r="D129" i="29"/>
  <c r="E129" i="29"/>
  <c r="A130" i="29"/>
  <c r="B130" i="29"/>
  <c r="C130" i="29"/>
  <c r="D130" i="29"/>
  <c r="E130" i="29"/>
  <c r="A131" i="29"/>
  <c r="B131" i="29"/>
  <c r="C131" i="29"/>
  <c r="D131" i="29"/>
  <c r="E131" i="29"/>
  <c r="A121" i="29"/>
  <c r="B121" i="29"/>
  <c r="C121" i="29"/>
  <c r="D121" i="29"/>
  <c r="E121" i="29"/>
  <c r="A122" i="29"/>
  <c r="B122" i="29"/>
  <c r="C122" i="29"/>
  <c r="D122" i="29"/>
  <c r="E122" i="29"/>
  <c r="A123" i="29"/>
  <c r="B123" i="29"/>
  <c r="C123" i="29"/>
  <c r="D123" i="29"/>
  <c r="E123" i="29"/>
  <c r="A124" i="29"/>
  <c r="B124" i="29"/>
  <c r="C124" i="29"/>
  <c r="D124" i="29"/>
  <c r="E124" i="29"/>
  <c r="A116" i="29"/>
  <c r="C116" i="29"/>
  <c r="D116" i="29"/>
  <c r="E116" i="29"/>
  <c r="A111" i="29"/>
  <c r="C111" i="29"/>
  <c r="D111" i="29"/>
  <c r="E111" i="29"/>
  <c r="A107" i="29"/>
  <c r="C107" i="29"/>
  <c r="D107" i="29"/>
  <c r="E107" i="29"/>
  <c r="A108" i="29"/>
  <c r="C108" i="29"/>
  <c r="D108" i="29"/>
  <c r="E108" i="29"/>
  <c r="A109" i="29"/>
  <c r="C109" i="29"/>
  <c r="D109" i="29"/>
  <c r="E109" i="29"/>
  <c r="A110" i="29"/>
  <c r="C110" i="29"/>
  <c r="D110" i="29"/>
  <c r="E110" i="29"/>
  <c r="A104" i="29"/>
  <c r="C104" i="29"/>
  <c r="D104" i="29"/>
  <c r="E104" i="29"/>
  <c r="A100" i="29"/>
  <c r="C100" i="29"/>
  <c r="D100" i="29"/>
  <c r="E100" i="29"/>
  <c r="A101" i="29"/>
  <c r="C101" i="29"/>
  <c r="D101" i="29"/>
  <c r="E101" i="29"/>
  <c r="A102" i="29"/>
  <c r="C102" i="29"/>
  <c r="D102" i="29"/>
  <c r="E102" i="29"/>
  <c r="A103" i="29"/>
  <c r="C103" i="29"/>
  <c r="D103" i="29"/>
  <c r="E103" i="29"/>
  <c r="A93" i="29"/>
  <c r="C93" i="29"/>
  <c r="D93" i="29"/>
  <c r="E93" i="29"/>
  <c r="A94" i="29"/>
  <c r="C94" i="29"/>
  <c r="D94" i="29"/>
  <c r="E94" i="29"/>
  <c r="A95" i="29"/>
  <c r="C95" i="29"/>
  <c r="D95" i="29"/>
  <c r="E95" i="29"/>
  <c r="A96" i="29"/>
  <c r="C96" i="29"/>
  <c r="D96" i="29"/>
  <c r="E96" i="29"/>
  <c r="A97" i="29"/>
  <c r="C97" i="29"/>
  <c r="D97" i="29"/>
  <c r="E97" i="29"/>
  <c r="A87" i="29"/>
  <c r="C87" i="29"/>
  <c r="D87" i="29"/>
  <c r="E87" i="29"/>
  <c r="A88" i="29"/>
  <c r="C88" i="29"/>
  <c r="D88" i="29"/>
  <c r="E88" i="29"/>
  <c r="A89" i="29"/>
  <c r="C89" i="29"/>
  <c r="D89" i="29"/>
  <c r="E89" i="29"/>
  <c r="A90" i="29"/>
  <c r="C90" i="29"/>
  <c r="D90" i="29"/>
  <c r="E90" i="29"/>
  <c r="A81" i="29"/>
  <c r="C81" i="29"/>
  <c r="D81" i="29"/>
  <c r="E81" i="29"/>
  <c r="A82" i="29"/>
  <c r="C82" i="29"/>
  <c r="D82" i="29"/>
  <c r="E82" i="29"/>
  <c r="A83" i="29"/>
  <c r="C83" i="29"/>
  <c r="D83" i="29"/>
  <c r="E83" i="29"/>
  <c r="A77" i="29"/>
  <c r="B77" i="29"/>
  <c r="C77" i="29"/>
  <c r="D77" i="29"/>
  <c r="E77" i="29"/>
  <c r="A78" i="29"/>
  <c r="B78" i="29"/>
  <c r="C78" i="29"/>
  <c r="D78" i="29"/>
  <c r="E78" i="29"/>
  <c r="A66" i="29"/>
  <c r="B66" i="29"/>
  <c r="C66" i="29"/>
  <c r="D66" i="29"/>
  <c r="E66" i="29"/>
  <c r="A67" i="29"/>
  <c r="B67" i="29"/>
  <c r="C67" i="29"/>
  <c r="D67" i="29"/>
  <c r="E67" i="29"/>
  <c r="A68" i="29"/>
  <c r="B68" i="29"/>
  <c r="C68" i="29"/>
  <c r="D68" i="29"/>
  <c r="E68" i="29"/>
  <c r="A69" i="29"/>
  <c r="B69" i="29"/>
  <c r="C69" i="29"/>
  <c r="D69" i="29"/>
  <c r="E69" i="29"/>
  <c r="A70" i="29"/>
  <c r="B70" i="29"/>
  <c r="C70" i="29"/>
  <c r="D70" i="29"/>
  <c r="E70" i="29"/>
  <c r="A71" i="29"/>
  <c r="B71" i="29"/>
  <c r="C71" i="29"/>
  <c r="D71" i="29"/>
  <c r="E71" i="29"/>
  <c r="A72" i="29"/>
  <c r="B72" i="29"/>
  <c r="C72" i="29"/>
  <c r="D72" i="29"/>
  <c r="E72" i="29"/>
  <c r="A73" i="29"/>
  <c r="B73" i="29"/>
  <c r="C73" i="29"/>
  <c r="D73" i="29"/>
  <c r="E73" i="29"/>
  <c r="A74" i="29"/>
  <c r="B74" i="29"/>
  <c r="C74" i="29"/>
  <c r="D74" i="29"/>
  <c r="E74" i="29"/>
  <c r="A60" i="29"/>
  <c r="B60" i="29"/>
  <c r="C60" i="29"/>
  <c r="D60" i="29"/>
  <c r="E60" i="29"/>
  <c r="A61" i="29"/>
  <c r="B61" i="29"/>
  <c r="C61" i="29"/>
  <c r="D61" i="29"/>
  <c r="E61" i="29"/>
  <c r="A62" i="29"/>
  <c r="B62" i="29"/>
  <c r="C62" i="29"/>
  <c r="D62" i="29"/>
  <c r="E62" i="29"/>
  <c r="A63" i="29"/>
  <c r="B63" i="29"/>
  <c r="C63" i="29"/>
  <c r="D63" i="29"/>
  <c r="E63" i="29"/>
  <c r="A53" i="29"/>
  <c r="B53" i="29"/>
  <c r="C53" i="29"/>
  <c r="D53" i="29"/>
  <c r="E53" i="29"/>
  <c r="A54" i="29"/>
  <c r="B54" i="29"/>
  <c r="C54" i="29"/>
  <c r="D54" i="29"/>
  <c r="E54" i="29"/>
  <c r="A55" i="29"/>
  <c r="B55" i="29"/>
  <c r="C55" i="29"/>
  <c r="D55" i="29"/>
  <c r="E55" i="29"/>
  <c r="A56" i="29"/>
  <c r="B56" i="29"/>
  <c r="C56" i="29"/>
  <c r="D56" i="29"/>
  <c r="E56" i="29"/>
  <c r="A57" i="29"/>
  <c r="B57" i="29"/>
  <c r="C57" i="29"/>
  <c r="D57" i="29"/>
  <c r="E57" i="29"/>
  <c r="A49" i="29"/>
  <c r="B49" i="29"/>
  <c r="C49" i="29"/>
  <c r="D49" i="29"/>
  <c r="E49" i="29"/>
  <c r="A50" i="29"/>
  <c r="B50" i="29"/>
  <c r="C50" i="29"/>
  <c r="D50" i="29"/>
  <c r="E50" i="29"/>
  <c r="A41" i="29"/>
  <c r="B41" i="29"/>
  <c r="C41" i="29"/>
  <c r="D41" i="29"/>
  <c r="E41" i="29"/>
  <c r="A42" i="29"/>
  <c r="B42" i="29"/>
  <c r="C42" i="29"/>
  <c r="D42" i="29"/>
  <c r="E42" i="29"/>
  <c r="A43" i="29"/>
  <c r="B43" i="29"/>
  <c r="C43" i="29"/>
  <c r="D43" i="29"/>
  <c r="E43" i="29"/>
  <c r="A44" i="29"/>
  <c r="B44" i="29"/>
  <c r="C44" i="29"/>
  <c r="D44" i="29"/>
  <c r="E44" i="29"/>
  <c r="A45" i="29"/>
  <c r="B45" i="29"/>
  <c r="C45" i="29"/>
  <c r="D45" i="29"/>
  <c r="E45" i="29"/>
  <c r="A46" i="29"/>
  <c r="B46" i="29"/>
  <c r="C46" i="29"/>
  <c r="D46" i="29"/>
  <c r="E46" i="29"/>
  <c r="A36" i="29"/>
  <c r="B36" i="29"/>
  <c r="C36" i="29"/>
  <c r="D36" i="29"/>
  <c r="E36" i="29"/>
  <c r="A37" i="29"/>
  <c r="B37" i="29"/>
  <c r="C37" i="29"/>
  <c r="D37" i="29"/>
  <c r="E37" i="29"/>
  <c r="A38" i="29"/>
  <c r="B38" i="29"/>
  <c r="C38" i="29"/>
  <c r="D38" i="29"/>
  <c r="E38" i="29"/>
  <c r="A31" i="29"/>
  <c r="B31" i="29"/>
  <c r="C31" i="29"/>
  <c r="D31" i="29"/>
  <c r="E31" i="29"/>
  <c r="A32" i="29"/>
  <c r="B32" i="29"/>
  <c r="C32" i="29"/>
  <c r="D32" i="29"/>
  <c r="E32" i="29"/>
  <c r="A33" i="29"/>
  <c r="B33" i="29"/>
  <c r="C33" i="29"/>
  <c r="D33" i="29"/>
  <c r="E33" i="29"/>
  <c r="E914" i="29"/>
  <c r="D914" i="29"/>
  <c r="C914" i="29"/>
  <c r="B914" i="29"/>
  <c r="A914" i="29"/>
  <c r="A913" i="29"/>
  <c r="E905" i="29"/>
  <c r="D905" i="29"/>
  <c r="C905" i="29"/>
  <c r="B905" i="29"/>
  <c r="A905" i="29"/>
  <c r="A904" i="29"/>
  <c r="E893" i="29"/>
  <c r="D893" i="29"/>
  <c r="C893" i="29"/>
  <c r="B893" i="29"/>
  <c r="A893" i="29"/>
  <c r="A892" i="29"/>
  <c r="E882" i="29"/>
  <c r="D882" i="29"/>
  <c r="C882" i="29"/>
  <c r="B882" i="29"/>
  <c r="A882" i="29"/>
  <c r="A881" i="29"/>
  <c r="E872" i="29"/>
  <c r="D872" i="29"/>
  <c r="C872" i="29"/>
  <c r="B872" i="29"/>
  <c r="A872" i="29"/>
  <c r="A871" i="29"/>
  <c r="E867" i="29"/>
  <c r="D867" i="29"/>
  <c r="C867" i="29"/>
  <c r="B867" i="29"/>
  <c r="A867" i="29"/>
  <c r="A866" i="29"/>
  <c r="A865" i="29"/>
  <c r="E841" i="29"/>
  <c r="D841" i="29"/>
  <c r="C841" i="29"/>
  <c r="A841" i="29"/>
  <c r="A840" i="29"/>
  <c r="E798" i="29"/>
  <c r="D798" i="29"/>
  <c r="C798" i="29"/>
  <c r="B798" i="29"/>
  <c r="A798" i="29"/>
  <c r="A797" i="29"/>
  <c r="E783" i="29"/>
  <c r="D783" i="29"/>
  <c r="C783" i="29"/>
  <c r="A783" i="29"/>
  <c r="A782" i="29"/>
  <c r="E760" i="29"/>
  <c r="D760" i="29"/>
  <c r="C760" i="29"/>
  <c r="B760" i="29"/>
  <c r="A760" i="29"/>
  <c r="A759" i="29"/>
  <c r="E746" i="29"/>
  <c r="D746" i="29"/>
  <c r="C746" i="29"/>
  <c r="B746" i="29"/>
  <c r="A746" i="29"/>
  <c r="A745" i="29"/>
  <c r="E737" i="29"/>
  <c r="D737" i="29"/>
  <c r="C737" i="29"/>
  <c r="B737" i="29"/>
  <c r="A737" i="29"/>
  <c r="A736" i="29"/>
  <c r="E725" i="29"/>
  <c r="D725" i="29"/>
  <c r="C725" i="29"/>
  <c r="B725" i="29"/>
  <c r="A725" i="29"/>
  <c r="A724" i="29"/>
  <c r="A721" i="29"/>
  <c r="E713" i="29"/>
  <c r="D713" i="29"/>
  <c r="C713" i="29"/>
  <c r="B713" i="29"/>
  <c r="A713" i="29"/>
  <c r="A712" i="29"/>
  <c r="E703" i="29"/>
  <c r="D703" i="29"/>
  <c r="C703" i="29"/>
  <c r="B703" i="29"/>
  <c r="A703" i="29"/>
  <c r="A702" i="29"/>
  <c r="E700" i="29"/>
  <c r="D700" i="29"/>
  <c r="C700" i="29"/>
  <c r="B700" i="29"/>
  <c r="A700" i="29"/>
  <c r="A699" i="29"/>
  <c r="E696" i="29"/>
  <c r="D696" i="29"/>
  <c r="C696" i="29"/>
  <c r="B696" i="29"/>
  <c r="A696" i="29"/>
  <c r="A695" i="29"/>
  <c r="E689" i="29"/>
  <c r="D689" i="29"/>
  <c r="C689" i="29"/>
  <c r="B689" i="29"/>
  <c r="A689" i="29"/>
  <c r="A688" i="29"/>
  <c r="E677" i="29"/>
  <c r="D677" i="29"/>
  <c r="C677" i="29"/>
  <c r="B677" i="29"/>
  <c r="A677" i="29"/>
  <c r="A676" i="29"/>
  <c r="E671" i="29"/>
  <c r="D671" i="29"/>
  <c r="C671" i="29"/>
  <c r="B671" i="29"/>
  <c r="A671" i="29"/>
  <c r="A670" i="29"/>
  <c r="E661" i="29"/>
  <c r="D661" i="29"/>
  <c r="C661" i="29"/>
  <c r="B661" i="29"/>
  <c r="A661" i="29"/>
  <c r="A660" i="29"/>
  <c r="E651" i="29"/>
  <c r="D651" i="29"/>
  <c r="C651" i="29"/>
  <c r="B651" i="29"/>
  <c r="A651" i="29"/>
  <c r="A650" i="29"/>
  <c r="A649" i="29"/>
  <c r="E647" i="29"/>
  <c r="D647" i="29"/>
  <c r="C647" i="29"/>
  <c r="B647" i="29"/>
  <c r="A647" i="29"/>
  <c r="A646" i="29"/>
  <c r="E643" i="29"/>
  <c r="D643" i="29"/>
  <c r="C643" i="29"/>
  <c r="B643" i="29"/>
  <c r="A643" i="29"/>
  <c r="A642" i="29"/>
  <c r="E638" i="29"/>
  <c r="D638" i="29"/>
  <c r="C638" i="29"/>
  <c r="B638" i="29"/>
  <c r="A638" i="29"/>
  <c r="A637" i="29"/>
  <c r="E616" i="29"/>
  <c r="D616" i="29"/>
  <c r="C616" i="29"/>
  <c r="B616" i="29"/>
  <c r="A616" i="29"/>
  <c r="A615" i="29"/>
  <c r="E614" i="29"/>
  <c r="D614" i="29"/>
  <c r="C614" i="29"/>
  <c r="B614" i="29"/>
  <c r="A614" i="29"/>
  <c r="A613" i="29"/>
  <c r="E610" i="29"/>
  <c r="D610" i="29"/>
  <c r="C610" i="29"/>
  <c r="B610" i="29"/>
  <c r="A610" i="29"/>
  <c r="A609" i="29"/>
  <c r="E606" i="29"/>
  <c r="D606" i="29"/>
  <c r="C606" i="29"/>
  <c r="B606" i="29"/>
  <c r="A606" i="29"/>
  <c r="A605" i="29"/>
  <c r="E600" i="29"/>
  <c r="D600" i="29"/>
  <c r="C600" i="29"/>
  <c r="B600" i="29"/>
  <c r="A600" i="29"/>
  <c r="A599" i="29"/>
  <c r="E596" i="29"/>
  <c r="D596" i="29"/>
  <c r="C596" i="29"/>
  <c r="B596" i="29"/>
  <c r="A596" i="29"/>
  <c r="A595" i="29"/>
  <c r="E592" i="29"/>
  <c r="D592" i="29"/>
  <c r="C592" i="29"/>
  <c r="B592" i="29"/>
  <c r="A592" i="29"/>
  <c r="A591" i="29"/>
  <c r="E582" i="29"/>
  <c r="D582" i="29"/>
  <c r="C582" i="29"/>
  <c r="B582" i="29"/>
  <c r="A582" i="29"/>
  <c r="A581" i="29"/>
  <c r="E572" i="29"/>
  <c r="D572" i="29"/>
  <c r="C572" i="29"/>
  <c r="B572" i="29"/>
  <c r="A572" i="29"/>
  <c r="A571" i="29"/>
  <c r="E564" i="29"/>
  <c r="D564" i="29"/>
  <c r="C564" i="29"/>
  <c r="B564" i="29"/>
  <c r="A564" i="29"/>
  <c r="A563" i="29"/>
  <c r="E557" i="29"/>
  <c r="D557" i="29"/>
  <c r="C557" i="29"/>
  <c r="B557" i="29"/>
  <c r="A555" i="29"/>
  <c r="E543" i="29"/>
  <c r="D543" i="29"/>
  <c r="C543" i="29"/>
  <c r="B543" i="29"/>
  <c r="A543" i="29"/>
  <c r="A542" i="29"/>
  <c r="E536" i="29"/>
  <c r="D536" i="29"/>
  <c r="C536" i="29"/>
  <c r="B536" i="29"/>
  <c r="A536" i="29"/>
  <c r="A535" i="29"/>
  <c r="E525" i="29"/>
  <c r="D525" i="29"/>
  <c r="C525" i="29"/>
  <c r="B525" i="29"/>
  <c r="A525" i="29"/>
  <c r="A524" i="29"/>
  <c r="E520" i="29"/>
  <c r="D520" i="29"/>
  <c r="C520" i="29"/>
  <c r="B520" i="29"/>
  <c r="A520" i="29"/>
  <c r="A519" i="29"/>
  <c r="E514" i="29"/>
  <c r="D514" i="29"/>
  <c r="C514" i="29"/>
  <c r="B514" i="29"/>
  <c r="A514" i="29"/>
  <c r="A513" i="29"/>
  <c r="E512" i="29"/>
  <c r="D512" i="29"/>
  <c r="C512" i="29"/>
  <c r="B512" i="29"/>
  <c r="A512" i="29"/>
  <c r="A511" i="29"/>
  <c r="E503" i="29"/>
  <c r="D503" i="29"/>
  <c r="C503" i="29"/>
  <c r="B503" i="29"/>
  <c r="A503" i="29"/>
  <c r="A502" i="29"/>
  <c r="E492" i="29"/>
  <c r="D492" i="29"/>
  <c r="C492" i="29"/>
  <c r="B492" i="29"/>
  <c r="A492" i="29"/>
  <c r="A491" i="29"/>
  <c r="E481" i="29"/>
  <c r="D481" i="29"/>
  <c r="C481" i="29"/>
  <c r="B481" i="29"/>
  <c r="A481" i="29"/>
  <c r="A480" i="29"/>
  <c r="E472" i="29"/>
  <c r="D472" i="29"/>
  <c r="C472" i="29"/>
  <c r="B472" i="29"/>
  <c r="A472" i="29"/>
  <c r="A471" i="29"/>
  <c r="A470" i="29"/>
  <c r="E450" i="29"/>
  <c r="D450" i="29"/>
  <c r="C450" i="29"/>
  <c r="B450" i="29"/>
  <c r="A450" i="29"/>
  <c r="A449" i="29"/>
  <c r="A448" i="29"/>
  <c r="E430" i="29"/>
  <c r="D430" i="29"/>
  <c r="C430" i="29"/>
  <c r="B430" i="29"/>
  <c r="A430" i="29"/>
  <c r="A429" i="29"/>
  <c r="E403" i="29"/>
  <c r="D403" i="29"/>
  <c r="C403" i="29"/>
  <c r="B403" i="29"/>
  <c r="A403" i="29"/>
  <c r="A402" i="29"/>
  <c r="E398" i="29"/>
  <c r="D398" i="29"/>
  <c r="C398" i="29"/>
  <c r="B398" i="29"/>
  <c r="A398" i="29"/>
  <c r="A397" i="29"/>
  <c r="E395" i="29"/>
  <c r="D395" i="29"/>
  <c r="C395" i="29"/>
  <c r="B395" i="29"/>
  <c r="A395" i="29"/>
  <c r="A394" i="29"/>
  <c r="E384" i="29"/>
  <c r="D384" i="29"/>
  <c r="C384" i="29"/>
  <c r="B384" i="29"/>
  <c r="A384" i="29"/>
  <c r="A383" i="29"/>
  <c r="E367" i="29"/>
  <c r="D367" i="29"/>
  <c r="C367" i="29"/>
  <c r="B367" i="29"/>
  <c r="A367" i="29"/>
  <c r="E313" i="29"/>
  <c r="D313" i="29"/>
  <c r="C313" i="29"/>
  <c r="B313" i="29"/>
  <c r="A313" i="29"/>
  <c r="A312" i="29"/>
  <c r="E308" i="29"/>
  <c r="D308" i="29"/>
  <c r="C308" i="29"/>
  <c r="A308" i="29"/>
  <c r="A307" i="29"/>
  <c r="E303" i="29"/>
  <c r="D303" i="29"/>
  <c r="C303" i="29"/>
  <c r="A303" i="29"/>
  <c r="A302" i="29"/>
  <c r="E299" i="29"/>
  <c r="D299" i="29"/>
  <c r="C299" i="29"/>
  <c r="A299" i="29"/>
  <c r="A298" i="29"/>
  <c r="E293" i="29"/>
  <c r="D293" i="29"/>
  <c r="C293" i="29"/>
  <c r="A293" i="29"/>
  <c r="A292" i="29"/>
  <c r="A291" i="29"/>
  <c r="E287" i="29"/>
  <c r="D287" i="29"/>
  <c r="C287" i="29"/>
  <c r="B287" i="29"/>
  <c r="A287" i="29"/>
  <c r="A286" i="29"/>
  <c r="E282" i="29"/>
  <c r="D282" i="29"/>
  <c r="C282" i="29"/>
  <c r="B282" i="29"/>
  <c r="A282" i="29"/>
  <c r="A281" i="29"/>
  <c r="E279" i="29"/>
  <c r="D279" i="29"/>
  <c r="C279" i="29"/>
  <c r="B279" i="29"/>
  <c r="A279" i="29"/>
  <c r="E278" i="29"/>
  <c r="D278" i="29"/>
  <c r="C278" i="29"/>
  <c r="B278" i="29"/>
  <c r="A278" i="29"/>
  <c r="E265" i="29"/>
  <c r="D265" i="29"/>
  <c r="C265" i="29"/>
  <c r="B265" i="29"/>
  <c r="A265" i="29"/>
  <c r="E245" i="29"/>
  <c r="D245" i="29"/>
  <c r="C245" i="29"/>
  <c r="B245" i="29"/>
  <c r="A245" i="29"/>
  <c r="A244" i="29"/>
  <c r="E238" i="29"/>
  <c r="D238" i="29"/>
  <c r="C238" i="29"/>
  <c r="B238" i="29"/>
  <c r="A238" i="29"/>
  <c r="A237" i="29"/>
  <c r="E232" i="29"/>
  <c r="D232" i="29"/>
  <c r="C232" i="29"/>
  <c r="B232" i="29"/>
  <c r="A232" i="29"/>
  <c r="A231" i="29"/>
  <c r="E221" i="29"/>
  <c r="D221" i="29"/>
  <c r="C221" i="29"/>
  <c r="B221" i="29"/>
  <c r="A221" i="29"/>
  <c r="A220" i="29"/>
  <c r="E202" i="29"/>
  <c r="D202" i="29"/>
  <c r="C202" i="29"/>
  <c r="B202" i="29"/>
  <c r="A202" i="29"/>
  <c r="A201" i="29"/>
  <c r="A200" i="29"/>
  <c r="E188" i="29"/>
  <c r="D188" i="29"/>
  <c r="C188" i="29"/>
  <c r="B188" i="29"/>
  <c r="A188" i="29"/>
  <c r="A187" i="29"/>
  <c r="E176" i="29"/>
  <c r="D176" i="29"/>
  <c r="C176" i="29"/>
  <c r="B176" i="29"/>
  <c r="A176" i="29"/>
  <c r="A175" i="29"/>
  <c r="A174" i="29"/>
  <c r="E169" i="29"/>
  <c r="D169" i="29"/>
  <c r="C169" i="29"/>
  <c r="B169" i="29"/>
  <c r="A169" i="29"/>
  <c r="A168" i="29"/>
  <c r="E164" i="29"/>
  <c r="D164" i="29"/>
  <c r="C164" i="29"/>
  <c r="B164" i="29"/>
  <c r="A164" i="29"/>
  <c r="A163" i="29"/>
  <c r="E156" i="29"/>
  <c r="D156" i="29"/>
  <c r="C156" i="29"/>
  <c r="B156" i="29"/>
  <c r="A156" i="29"/>
  <c r="A155" i="29"/>
  <c r="E148" i="29"/>
  <c r="D148" i="29"/>
  <c r="C148" i="29"/>
  <c r="B148" i="29"/>
  <c r="A148" i="29"/>
  <c r="A147" i="29"/>
  <c r="A146" i="29"/>
  <c r="E138" i="29"/>
  <c r="D138" i="29"/>
  <c r="C138" i="29"/>
  <c r="B138" i="29"/>
  <c r="A138" i="29"/>
  <c r="A137" i="29"/>
  <c r="E133" i="29"/>
  <c r="D133" i="29"/>
  <c r="C133" i="29"/>
  <c r="B133" i="29"/>
  <c r="A133" i="29"/>
  <c r="A132" i="29"/>
  <c r="E126" i="29"/>
  <c r="D126" i="29"/>
  <c r="C126" i="29"/>
  <c r="B126" i="29"/>
  <c r="A126" i="29"/>
  <c r="A125" i="29"/>
  <c r="E120" i="29"/>
  <c r="D120" i="29"/>
  <c r="C120" i="29"/>
  <c r="B120" i="29"/>
  <c r="A120" i="29"/>
  <c r="A119" i="29"/>
  <c r="E118" i="29"/>
  <c r="D118" i="29"/>
  <c r="C118" i="29"/>
  <c r="B118" i="29"/>
  <c r="A118" i="29"/>
  <c r="A117" i="29"/>
  <c r="E115" i="29"/>
  <c r="D115" i="29"/>
  <c r="C115" i="29"/>
  <c r="A115" i="29"/>
  <c r="E114" i="29"/>
  <c r="D114" i="29"/>
  <c r="C114" i="29"/>
  <c r="A114" i="29"/>
  <c r="E113" i="29"/>
  <c r="D113" i="29"/>
  <c r="C113" i="29"/>
  <c r="A113" i="29"/>
  <c r="A112" i="29"/>
  <c r="E106" i="29"/>
  <c r="D106" i="29"/>
  <c r="C106" i="29"/>
  <c r="A106" i="29"/>
  <c r="A105" i="29"/>
  <c r="E99" i="29"/>
  <c r="D99" i="29"/>
  <c r="C99" i="29"/>
  <c r="A99" i="29"/>
  <c r="A98" i="29"/>
  <c r="E92" i="29"/>
  <c r="D92" i="29"/>
  <c r="C92" i="29"/>
  <c r="A92" i="29"/>
  <c r="A91" i="29"/>
  <c r="E86" i="29"/>
  <c r="D86" i="29"/>
  <c r="C86" i="29"/>
  <c r="A86" i="29"/>
  <c r="A85" i="29"/>
  <c r="A84" i="29"/>
  <c r="E80" i="29"/>
  <c r="D80" i="29"/>
  <c r="C80" i="29"/>
  <c r="A80" i="29"/>
  <c r="A79" i="29"/>
  <c r="E76" i="29"/>
  <c r="D76" i="29"/>
  <c r="C76" i="29"/>
  <c r="B76" i="29"/>
  <c r="A76" i="29"/>
  <c r="A75" i="29"/>
  <c r="E65" i="29"/>
  <c r="D65" i="29"/>
  <c r="C65" i="29"/>
  <c r="B65" i="29"/>
  <c r="A65" i="29"/>
  <c r="A64" i="29"/>
  <c r="E59" i="29"/>
  <c r="D59" i="29"/>
  <c r="C59" i="29"/>
  <c r="B59" i="29"/>
  <c r="A59" i="29"/>
  <c r="A58" i="29"/>
  <c r="E52" i="29"/>
  <c r="D52" i="29"/>
  <c r="C52" i="29"/>
  <c r="B52" i="29"/>
  <c r="A52" i="29"/>
  <c r="A51" i="29"/>
  <c r="E48" i="29"/>
  <c r="D48" i="29"/>
  <c r="C48" i="29"/>
  <c r="B48" i="29"/>
  <c r="A48" i="29"/>
  <c r="A47" i="29"/>
  <c r="E40" i="29"/>
  <c r="D40" i="29"/>
  <c r="C40" i="29"/>
  <c r="B40" i="29"/>
  <c r="A40" i="29"/>
  <c r="A39" i="29"/>
  <c r="E35" i="29"/>
  <c r="D35" i="29"/>
  <c r="C35" i="29"/>
  <c r="B35" i="29"/>
  <c r="A35" i="29"/>
  <c r="A34" i="29"/>
  <c r="E30" i="29"/>
  <c r="D30" i="29"/>
  <c r="C30" i="29"/>
  <c r="B30" i="29"/>
  <c r="A30" i="29"/>
  <c r="A29" i="29"/>
  <c r="E20" i="29"/>
  <c r="D20" i="29"/>
  <c r="C20" i="29"/>
  <c r="B20" i="29"/>
  <c r="A20" i="29"/>
  <c r="A19" i="29"/>
  <c r="E7" i="29"/>
  <c r="D7" i="29"/>
  <c r="C7" i="29"/>
  <c r="B7" i="29"/>
  <c r="A7" i="29"/>
  <c r="A6" i="29"/>
  <c r="A5" i="29"/>
  <c r="E4" i="29"/>
  <c r="D4" i="29"/>
  <c r="C4" i="29"/>
  <c r="B4" i="29"/>
  <c r="A4" i="29"/>
  <c r="A2" i="29"/>
  <c r="A1" i="29"/>
  <c r="A1" i="28" l="1"/>
  <c r="A3" i="28"/>
  <c r="A4" i="28"/>
  <c r="D4" i="28"/>
  <c r="F4" i="28"/>
  <c r="H4" i="28" s="1"/>
  <c r="G4" i="28"/>
  <c r="I4" i="28" s="1"/>
  <c r="A1" i="27"/>
  <c r="A3" i="27"/>
  <c r="A4" i="27"/>
  <c r="D4" i="27"/>
  <c r="F4" i="27"/>
  <c r="H4" i="27" s="1"/>
  <c r="G4" i="27"/>
  <c r="I4" i="27" s="1"/>
  <c r="A1" i="26"/>
  <c r="A3" i="26"/>
  <c r="A4" i="26"/>
  <c r="D4" i="26"/>
  <c r="F4" i="26"/>
  <c r="H4" i="26" s="1"/>
  <c r="G4" i="26"/>
  <c r="I4" i="26" s="1"/>
  <c r="A1" i="24"/>
  <c r="A1" i="25" s="1"/>
  <c r="A3" i="24"/>
  <c r="A4" i="24"/>
  <c r="D4" i="24"/>
  <c r="F4" i="24"/>
  <c r="H4" i="24" s="1"/>
  <c r="G4" i="24"/>
  <c r="I4" i="24" s="1"/>
  <c r="A1" i="23"/>
  <c r="A3" i="23"/>
  <c r="A4" i="23"/>
  <c r="D4" i="23"/>
  <c r="F4" i="23"/>
  <c r="H4" i="23" s="1"/>
  <c r="G4" i="23"/>
  <c r="I4" i="23" s="1"/>
  <c r="A1" i="22"/>
  <c r="A3" i="22"/>
  <c r="A4" i="22"/>
  <c r="D4" i="22"/>
  <c r="F4" i="22"/>
  <c r="H4" i="22" s="1"/>
  <c r="G4" i="22"/>
  <c r="I4" i="22" s="1"/>
  <c r="A1" i="21"/>
  <c r="A3" i="21"/>
  <c r="A4" i="21"/>
  <c r="D4" i="21"/>
  <c r="F4" i="21"/>
  <c r="H4" i="21" s="1"/>
  <c r="G4" i="21"/>
  <c r="I4" i="21" s="1"/>
  <c r="A1" i="20"/>
  <c r="A3" i="20"/>
  <c r="A4" i="20"/>
  <c r="D4" i="20"/>
  <c r="F4" i="20"/>
  <c r="H4" i="20" s="1"/>
  <c r="G4" i="20"/>
  <c r="I4" i="20" s="1"/>
  <c r="A1" i="19"/>
  <c r="A3" i="19"/>
  <c r="A4" i="19"/>
  <c r="D4" i="19"/>
  <c r="F4" i="19"/>
  <c r="H4" i="19" s="1"/>
  <c r="G4" i="19"/>
  <c r="I4" i="19" s="1"/>
  <c r="A1" i="18"/>
  <c r="A3" i="18"/>
  <c r="A4" i="18"/>
  <c r="D4" i="18"/>
  <c r="F4" i="18"/>
  <c r="H4" i="18" s="1"/>
  <c r="G4" i="18"/>
  <c r="I4" i="18" s="1"/>
  <c r="A1" i="17"/>
  <c r="A3" i="17"/>
  <c r="A4" i="17"/>
  <c r="D4" i="17"/>
  <c r="F4" i="17"/>
  <c r="H4" i="17" s="1"/>
  <c r="G4" i="17"/>
  <c r="I4" i="17" s="1"/>
  <c r="A1" i="16"/>
  <c r="A3" i="16"/>
  <c r="A4" i="16"/>
  <c r="D4" i="16"/>
  <c r="F4" i="16"/>
  <c r="H4" i="16" s="1"/>
  <c r="G4" i="16"/>
  <c r="I4" i="16" s="1"/>
  <c r="A1" i="15"/>
  <c r="A3" i="15"/>
  <c r="A4" i="15"/>
  <c r="D4" i="15"/>
  <c r="F4" i="15"/>
  <c r="H4" i="15" s="1"/>
  <c r="G4" i="15"/>
  <c r="I4" i="15" s="1"/>
  <c r="A3" i="14"/>
  <c r="A4" i="14"/>
  <c r="D4" i="14"/>
  <c r="F4" i="14"/>
  <c r="H4" i="14" s="1"/>
  <c r="G4" i="14"/>
  <c r="I4" i="14" s="1"/>
  <c r="A1" i="13"/>
  <c r="A3" i="13"/>
  <c r="A4" i="13"/>
  <c r="D4" i="13"/>
  <c r="F4" i="13"/>
  <c r="H4" i="13" s="1"/>
  <c r="G4" i="13"/>
  <c r="I4" i="13" s="1"/>
  <c r="A1" i="12"/>
  <c r="A4" i="12"/>
  <c r="D4" i="12"/>
  <c r="F4" i="12"/>
  <c r="H4" i="12" s="1"/>
  <c r="G4" i="12"/>
  <c r="I4" i="12" s="1"/>
  <c r="A1" i="11"/>
  <c r="A3" i="11"/>
  <c r="A4" i="11"/>
  <c r="D4" i="11"/>
  <c r="F4" i="11"/>
  <c r="H4" i="11" s="1"/>
  <c r="G4" i="11"/>
  <c r="I4" i="11" s="1"/>
  <c r="A1" i="10"/>
  <c r="A3" i="10"/>
  <c r="A4" i="10"/>
  <c r="D4" i="10"/>
  <c r="F4" i="10"/>
  <c r="H4" i="10" s="1"/>
  <c r="G4" i="10"/>
  <c r="I4" i="10" s="1"/>
  <c r="A3" i="9"/>
  <c r="A4" i="9"/>
  <c r="D4" i="9"/>
  <c r="F4" i="9"/>
  <c r="H4" i="9" s="1"/>
  <c r="G4" i="9"/>
  <c r="I4" i="9" s="1"/>
  <c r="A1" i="8"/>
  <c r="A3" i="8"/>
  <c r="A4" i="8"/>
  <c r="D4" i="8"/>
  <c r="F4" i="8"/>
  <c r="H4" i="8" s="1"/>
  <c r="G4" i="8"/>
  <c r="I4" i="8" s="1"/>
  <c r="A1" i="7"/>
  <c r="A3" i="7"/>
  <c r="A4" i="7"/>
  <c r="D4" i="7"/>
  <c r="F4" i="7"/>
  <c r="H4" i="7" s="1"/>
  <c r="G4" i="7"/>
  <c r="I4" i="7" s="1"/>
  <c r="A1" i="6"/>
  <c r="A3" i="6"/>
  <c r="A4" i="6"/>
  <c r="D4" i="6"/>
  <c r="F4" i="6"/>
  <c r="H4" i="6" s="1"/>
  <c r="G4" i="6"/>
  <c r="I4" i="6" s="1"/>
  <c r="A3" i="5"/>
  <c r="A4" i="5"/>
  <c r="D4" i="5"/>
  <c r="F4" i="5"/>
  <c r="H4" i="5" s="1"/>
  <c r="G4" i="5"/>
  <c r="I4" i="5" s="1"/>
  <c r="A1" i="4"/>
  <c r="A3" i="4"/>
  <c r="A4" i="4"/>
  <c r="D4" i="4"/>
  <c r="F4" i="4"/>
  <c r="H4" i="4" s="1"/>
  <c r="G4" i="4"/>
  <c r="I4" i="4" s="1"/>
  <c r="A1" i="2"/>
  <c r="C9" i="1"/>
  <c r="C10" i="1"/>
  <c r="C11" i="1"/>
  <c r="C12" i="1"/>
  <c r="C13" i="1"/>
  <c r="C14" i="1"/>
  <c r="C15" i="1"/>
  <c r="C16" i="1"/>
  <c r="C17" i="1"/>
  <c r="C18" i="1"/>
  <c r="C19" i="1"/>
  <c r="C20" i="1"/>
  <c r="C21" i="1"/>
  <c r="C22" i="1"/>
  <c r="C23" i="1"/>
  <c r="C24" i="1"/>
  <c r="C25" i="1"/>
  <c r="C28" i="1"/>
  <c r="C29" i="1"/>
  <c r="C30" i="1"/>
  <c r="C31" i="1"/>
  <c r="C32" i="1"/>
  <c r="C33" i="1"/>
  <c r="C34" i="1"/>
  <c r="C35" i="1"/>
  <c r="C36" i="1"/>
  <c r="C37" i="1"/>
  <c r="C42" i="1"/>
  <c r="H12" i="25" l="1"/>
  <c r="I12" i="25"/>
  <c r="I13" i="25"/>
  <c r="H13" i="25"/>
  <c r="I55" i="12"/>
  <c r="H54" i="12"/>
  <c r="I53" i="12"/>
  <c r="H55" i="12"/>
  <c r="I54" i="12"/>
  <c r="H53" i="12"/>
  <c r="H46" i="12"/>
  <c r="I45" i="12"/>
  <c r="I34" i="12"/>
  <c r="H48" i="12"/>
  <c r="I46" i="12"/>
  <c r="H33" i="12"/>
  <c r="H45" i="12"/>
  <c r="I48" i="12"/>
  <c r="H34" i="12"/>
  <c r="I33" i="12"/>
  <c r="H28" i="12"/>
  <c r="I25" i="12"/>
  <c r="H18" i="12"/>
  <c r="I15" i="12"/>
  <c r="H9" i="12"/>
  <c r="I28" i="12"/>
  <c r="H22" i="12"/>
  <c r="I18" i="12"/>
  <c r="H8" i="12"/>
  <c r="I9" i="12"/>
  <c r="H21" i="12"/>
  <c r="I22" i="12"/>
  <c r="H12" i="12"/>
  <c r="I8" i="12"/>
  <c r="H25" i="12"/>
  <c r="I21" i="12"/>
  <c r="H15" i="12"/>
  <c r="I12" i="12"/>
  <c r="I67" i="12"/>
  <c r="H67" i="12"/>
  <c r="I111" i="9"/>
  <c r="H111" i="9"/>
  <c r="I49" i="7"/>
  <c r="H49" i="7"/>
  <c r="H58" i="12"/>
  <c r="I58" i="12"/>
  <c r="H36" i="7"/>
  <c r="I34" i="7"/>
  <c r="H23" i="7"/>
  <c r="I21" i="7"/>
  <c r="H18" i="2"/>
  <c r="I36" i="7"/>
  <c r="H34" i="7"/>
  <c r="I23" i="7"/>
  <c r="H21" i="7"/>
  <c r="I18" i="2"/>
  <c r="H128" i="14"/>
  <c r="I128" i="14"/>
  <c r="H129" i="14"/>
  <c r="H132" i="14"/>
  <c r="I129" i="14"/>
  <c r="I132" i="14"/>
  <c r="H130" i="14"/>
  <c r="I130" i="14"/>
  <c r="I133" i="14"/>
  <c r="H122" i="14"/>
  <c r="H158" i="14"/>
  <c r="I134" i="14"/>
  <c r="I127" i="14"/>
  <c r="I158" i="14"/>
  <c r="H134" i="14"/>
  <c r="H127" i="14"/>
  <c r="H133" i="14"/>
  <c r="H91" i="14"/>
  <c r="I92" i="14"/>
  <c r="H89" i="14"/>
  <c r="I84" i="14"/>
  <c r="H87" i="14"/>
  <c r="I83" i="14"/>
  <c r="I86" i="14"/>
  <c r="H82" i="14"/>
  <c r="H92" i="14"/>
  <c r="H84" i="14"/>
  <c r="I82" i="14"/>
  <c r="H90" i="14"/>
  <c r="I91" i="14"/>
  <c r="H95" i="14"/>
  <c r="I89" i="14"/>
  <c r="H86" i="14"/>
  <c r="I87" i="14"/>
  <c r="I90" i="14"/>
  <c r="H94" i="14"/>
  <c r="I95" i="14"/>
  <c r="H85" i="14"/>
  <c r="I94" i="14"/>
  <c r="I85" i="14"/>
  <c r="H83" i="14"/>
  <c r="H11" i="3"/>
  <c r="I110" i="9"/>
  <c r="H97" i="9"/>
  <c r="I10" i="3"/>
  <c r="H110" i="9"/>
  <c r="I97" i="9"/>
  <c r="I11" i="3"/>
  <c r="H10" i="3"/>
  <c r="H31" i="15"/>
  <c r="I31" i="15"/>
  <c r="H74" i="14"/>
  <c r="I29" i="14"/>
  <c r="H41" i="7"/>
  <c r="I74" i="14"/>
  <c r="I41" i="7"/>
  <c r="I73" i="14"/>
  <c r="H30" i="14"/>
  <c r="I7" i="11"/>
  <c r="H29" i="14"/>
  <c r="I30" i="14"/>
  <c r="H73" i="14"/>
  <c r="H7" i="11"/>
  <c r="A1" i="3"/>
  <c r="I83" i="9"/>
  <c r="H64" i="17"/>
  <c r="I112" i="9"/>
  <c r="I105" i="9"/>
  <c r="I64" i="17"/>
  <c r="H93" i="9"/>
  <c r="H107" i="9"/>
  <c r="H105" i="9"/>
  <c r="H112" i="9"/>
  <c r="H113" i="9"/>
  <c r="I93" i="9"/>
  <c r="H94" i="9"/>
  <c r="H96" i="9"/>
  <c r="H61" i="17"/>
  <c r="I113" i="9"/>
  <c r="I61" i="17"/>
  <c r="H106" i="9"/>
  <c r="I94" i="9"/>
  <c r="H95" i="9"/>
  <c r="I107" i="9"/>
  <c r="I109" i="9"/>
  <c r="H57" i="17"/>
  <c r="I106" i="9"/>
  <c r="I95" i="9"/>
  <c r="I96" i="9"/>
  <c r="H83" i="9"/>
  <c r="I57" i="17"/>
  <c r="H108" i="9"/>
  <c r="I108" i="9"/>
  <c r="H109" i="9"/>
  <c r="H67" i="2"/>
  <c r="I72" i="2"/>
  <c r="H62" i="2"/>
  <c r="H46" i="2"/>
  <c r="H31" i="2"/>
  <c r="H28" i="2"/>
  <c r="I62" i="2"/>
  <c r="H56" i="2"/>
  <c r="H41" i="2"/>
  <c r="I46" i="2"/>
  <c r="I31" i="2"/>
  <c r="H23" i="2"/>
  <c r="I28" i="2"/>
  <c r="H17" i="2"/>
  <c r="H73" i="2"/>
  <c r="I56" i="2"/>
  <c r="I23" i="2"/>
  <c r="I17" i="2"/>
  <c r="I24" i="2"/>
  <c r="H10" i="2"/>
  <c r="I67" i="2"/>
  <c r="H68" i="2"/>
  <c r="I73" i="2"/>
  <c r="H63" i="2"/>
  <c r="H40" i="2"/>
  <c r="H32" i="2"/>
  <c r="H20" i="2"/>
  <c r="I68" i="2"/>
  <c r="I63" i="2"/>
  <c r="H57" i="2"/>
  <c r="H42" i="2"/>
  <c r="I32" i="2"/>
  <c r="H24" i="2"/>
  <c r="H8" i="2"/>
  <c r="H74" i="2"/>
  <c r="I57" i="2"/>
  <c r="I42" i="2"/>
  <c r="H49" i="2"/>
  <c r="H77" i="2"/>
  <c r="I77" i="2"/>
  <c r="H69" i="2"/>
  <c r="I74" i="2"/>
  <c r="H59" i="2"/>
  <c r="I36" i="2"/>
  <c r="H33" i="2"/>
  <c r="I14" i="2"/>
  <c r="H9" i="2"/>
  <c r="I69" i="2"/>
  <c r="H52" i="2"/>
  <c r="I33" i="2"/>
  <c r="H25" i="2"/>
  <c r="H65" i="2"/>
  <c r="H53" i="2"/>
  <c r="I43" i="2"/>
  <c r="H37" i="2"/>
  <c r="I25" i="2"/>
  <c r="H15" i="2"/>
  <c r="I53" i="2"/>
  <c r="H43" i="2"/>
  <c r="H78" i="2"/>
  <c r="I78" i="2"/>
  <c r="I70" i="2"/>
  <c r="H60" i="2"/>
  <c r="I49" i="2"/>
  <c r="H44" i="2"/>
  <c r="H26" i="2"/>
  <c r="H11" i="2"/>
  <c r="I60" i="2"/>
  <c r="H21" i="2"/>
  <c r="I54" i="2"/>
  <c r="I21" i="2"/>
  <c r="I71" i="2"/>
  <c r="H45" i="2"/>
  <c r="I15" i="2"/>
  <c r="H76" i="2"/>
  <c r="H54" i="2"/>
  <c r="I44" i="2"/>
  <c r="H38" i="2"/>
  <c r="I26" i="2"/>
  <c r="H50" i="2"/>
  <c r="I38" i="2"/>
  <c r="H12" i="2"/>
  <c r="H66" i="2"/>
  <c r="H61" i="2"/>
  <c r="I50" i="2"/>
  <c r="H27" i="2"/>
  <c r="H30" i="2"/>
  <c r="H71" i="2"/>
  <c r="I66" i="2"/>
  <c r="I61" i="2"/>
  <c r="H55" i="2"/>
  <c r="I45" i="2"/>
  <c r="H35" i="2"/>
  <c r="H22" i="2"/>
  <c r="I27" i="2"/>
  <c r="H16" i="2"/>
  <c r="H13" i="2"/>
  <c r="H72" i="2"/>
  <c r="I55" i="2"/>
  <c r="H48" i="2"/>
  <c r="I22" i="2"/>
  <c r="I16" i="2"/>
  <c r="I41" i="2"/>
  <c r="H36" i="2"/>
  <c r="H14" i="2"/>
  <c r="H70" i="2"/>
  <c r="I37" i="2"/>
  <c r="H6" i="25"/>
  <c r="I6" i="25"/>
  <c r="H6" i="3"/>
  <c r="I6" i="3"/>
  <c r="I109" i="14"/>
  <c r="H109" i="14"/>
  <c r="I84" i="9"/>
  <c r="H85" i="9"/>
  <c r="I81" i="9"/>
  <c r="H22" i="14"/>
  <c r="I20" i="14"/>
  <c r="H50" i="12"/>
  <c r="H84" i="9"/>
  <c r="I85" i="9"/>
  <c r="H81" i="9"/>
  <c r="I22" i="14"/>
  <c r="H20" i="14"/>
  <c r="I50" i="12"/>
  <c r="H11" i="9"/>
  <c r="I11" i="9"/>
  <c r="I23" i="22"/>
  <c r="H23" i="22"/>
  <c r="I13" i="26"/>
  <c r="H9" i="26"/>
  <c r="I13" i="22"/>
  <c r="H15" i="22"/>
  <c r="I82" i="9"/>
  <c r="H13" i="26"/>
  <c r="I9" i="26"/>
  <c r="H13" i="22"/>
  <c r="I15" i="22"/>
  <c r="H82" i="9"/>
  <c r="H31" i="3"/>
  <c r="I31" i="3"/>
  <c r="H22" i="22"/>
  <c r="H19" i="22"/>
  <c r="I19" i="22"/>
  <c r="I22" i="22"/>
  <c r="H101" i="9"/>
  <c r="I100" i="9"/>
  <c r="H99" i="9"/>
  <c r="H100" i="9"/>
  <c r="I101" i="9"/>
  <c r="I99" i="9"/>
  <c r="I92" i="9"/>
  <c r="H92" i="9"/>
  <c r="H75" i="9"/>
  <c r="I76" i="9"/>
  <c r="H79" i="9"/>
  <c r="I80" i="9"/>
  <c r="H74" i="9"/>
  <c r="I75" i="9"/>
  <c r="H78" i="9"/>
  <c r="I78" i="9"/>
  <c r="I73" i="9"/>
  <c r="H76" i="9"/>
  <c r="I77" i="9"/>
  <c r="H80" i="9"/>
  <c r="H73" i="9"/>
  <c r="I79" i="9"/>
  <c r="I74" i="9"/>
  <c r="H77" i="9"/>
  <c r="H8" i="9"/>
  <c r="H69" i="17"/>
  <c r="I68" i="17"/>
  <c r="H67" i="17"/>
  <c r="I66" i="17"/>
  <c r="H65" i="17"/>
  <c r="I63" i="17"/>
  <c r="H62" i="17"/>
  <c r="H68" i="17"/>
  <c r="I67" i="17"/>
  <c r="I65" i="17"/>
  <c r="H63" i="17"/>
  <c r="I69" i="17"/>
  <c r="H66" i="17"/>
  <c r="I62" i="17"/>
  <c r="I65" i="2"/>
  <c r="I35" i="2"/>
  <c r="I20" i="2"/>
  <c r="I11" i="2"/>
  <c r="I7" i="2"/>
  <c r="I43" i="3"/>
  <c r="H42" i="3"/>
  <c r="I38" i="3"/>
  <c r="H37" i="3"/>
  <c r="I34" i="3"/>
  <c r="H32" i="3"/>
  <c r="I28" i="3"/>
  <c r="H27" i="3"/>
  <c r="I23" i="3"/>
  <c r="H22" i="3"/>
  <c r="I18" i="3"/>
  <c r="H17" i="3"/>
  <c r="I14" i="3"/>
  <c r="H9" i="3"/>
  <c r="I10" i="4"/>
  <c r="H9" i="4"/>
  <c r="H16" i="5"/>
  <c r="I13" i="5"/>
  <c r="H11" i="5"/>
  <c r="I8" i="5"/>
  <c r="H7" i="5"/>
  <c r="I13" i="6"/>
  <c r="H12" i="6"/>
  <c r="I9" i="6"/>
  <c r="H8" i="6"/>
  <c r="H51" i="7"/>
  <c r="I47" i="7"/>
  <c r="H46" i="7"/>
  <c r="I43" i="7"/>
  <c r="H42" i="7"/>
  <c r="I35" i="7"/>
  <c r="H33" i="7"/>
  <c r="I30" i="7"/>
  <c r="H28" i="7"/>
  <c r="I25" i="7"/>
  <c r="H22" i="7"/>
  <c r="I18" i="7"/>
  <c r="H17" i="7"/>
  <c r="I13" i="7"/>
  <c r="H12" i="7"/>
  <c r="I9" i="7"/>
  <c r="H8" i="7"/>
  <c r="I18" i="8"/>
  <c r="H17" i="8"/>
  <c r="I14" i="8"/>
  <c r="H13" i="8"/>
  <c r="I10" i="8"/>
  <c r="H9" i="8"/>
  <c r="I103" i="9"/>
  <c r="I90" i="9"/>
  <c r="H89" i="9"/>
  <c r="I71" i="9"/>
  <c r="H70" i="9"/>
  <c r="I67" i="9"/>
  <c r="H66" i="9"/>
  <c r="I62" i="9"/>
  <c r="H61" i="9"/>
  <c r="I58" i="9"/>
  <c r="H56" i="9"/>
  <c r="I53" i="9"/>
  <c r="H52" i="9"/>
  <c r="H47" i="9"/>
  <c r="I44" i="9"/>
  <c r="H43" i="9"/>
  <c r="I39" i="9"/>
  <c r="H38" i="9"/>
  <c r="I35" i="9"/>
  <c r="H34" i="9"/>
  <c r="H31" i="9"/>
  <c r="I27" i="9"/>
  <c r="H21" i="9"/>
  <c r="I18" i="9"/>
  <c r="H13" i="9"/>
  <c r="I9" i="9"/>
  <c r="I59" i="2"/>
  <c r="I40" i="2"/>
  <c r="I10" i="2"/>
  <c r="I42" i="3"/>
  <c r="H41" i="3"/>
  <c r="I37" i="3"/>
  <c r="H36" i="3"/>
  <c r="I32" i="3"/>
  <c r="H30" i="3"/>
  <c r="I27" i="3"/>
  <c r="H25" i="3"/>
  <c r="I22" i="3"/>
  <c r="H21" i="3"/>
  <c r="I17" i="3"/>
  <c r="H16" i="3"/>
  <c r="I9" i="3"/>
  <c r="H8" i="3"/>
  <c r="H12" i="4"/>
  <c r="I9" i="4"/>
  <c r="H8" i="4"/>
  <c r="I16" i="5"/>
  <c r="H15" i="5"/>
  <c r="I11" i="5"/>
  <c r="H10" i="5"/>
  <c r="I7" i="5"/>
  <c r="H6" i="5"/>
  <c r="I12" i="6"/>
  <c r="H11" i="6"/>
  <c r="I8" i="6"/>
  <c r="H7" i="6"/>
  <c r="I51" i="7"/>
  <c r="H50" i="7"/>
  <c r="I46" i="7"/>
  <c r="H45" i="7"/>
  <c r="I42" i="7"/>
  <c r="H40" i="7"/>
  <c r="I33" i="7"/>
  <c r="H32" i="7"/>
  <c r="I28" i="7"/>
  <c r="H27" i="7"/>
  <c r="I22" i="7"/>
  <c r="H20" i="7"/>
  <c r="I17" i="7"/>
  <c r="H16" i="7"/>
  <c r="I12" i="7"/>
  <c r="H11" i="7"/>
  <c r="I8" i="7"/>
  <c r="H7" i="7"/>
  <c r="I17" i="8"/>
  <c r="H16" i="8"/>
  <c r="I13" i="8"/>
  <c r="H12" i="8"/>
  <c r="I9" i="8"/>
  <c r="H8" i="8"/>
  <c r="H114" i="9"/>
  <c r="I89" i="9"/>
  <c r="H88" i="9"/>
  <c r="I70" i="9"/>
  <c r="H68" i="9"/>
  <c r="I66" i="9"/>
  <c r="H65" i="9"/>
  <c r="I61" i="9"/>
  <c r="H60" i="9"/>
  <c r="I56" i="9"/>
  <c r="H55" i="9"/>
  <c r="I52" i="9"/>
  <c r="H50" i="9"/>
  <c r="I47" i="9"/>
  <c r="H46" i="9"/>
  <c r="I43" i="9"/>
  <c r="H42" i="9"/>
  <c r="I38" i="9"/>
  <c r="H37" i="9"/>
  <c r="I34" i="9"/>
  <c r="H33" i="9"/>
  <c r="I31" i="9"/>
  <c r="H28" i="9"/>
  <c r="I25" i="9"/>
  <c r="H19" i="9"/>
  <c r="I16" i="9"/>
  <c r="H10" i="9"/>
  <c r="I7" i="9"/>
  <c r="I76" i="2"/>
  <c r="I48" i="2"/>
  <c r="I13" i="2"/>
  <c r="I9" i="2"/>
  <c r="H44" i="3"/>
  <c r="I41" i="3"/>
  <c r="H39" i="3"/>
  <c r="I36" i="3"/>
  <c r="H35" i="3"/>
  <c r="I30" i="3"/>
  <c r="H29" i="3"/>
  <c r="I25" i="3"/>
  <c r="H24" i="3"/>
  <c r="I21" i="3"/>
  <c r="H20" i="3"/>
  <c r="I16" i="3"/>
  <c r="H15" i="3"/>
  <c r="I8" i="3"/>
  <c r="H7" i="3"/>
  <c r="I12" i="4"/>
  <c r="H11" i="4"/>
  <c r="I8" i="4"/>
  <c r="H6" i="4"/>
  <c r="I15" i="5"/>
  <c r="H14" i="5"/>
  <c r="I10" i="5"/>
  <c r="H9" i="5"/>
  <c r="I6" i="5"/>
  <c r="I11" i="6"/>
  <c r="H10" i="6"/>
  <c r="I7" i="6"/>
  <c r="H6" i="6"/>
  <c r="I50" i="7"/>
  <c r="H48" i="7"/>
  <c r="I45" i="7"/>
  <c r="H44" i="7"/>
  <c r="I40" i="7"/>
  <c r="H39" i="7"/>
  <c r="I32" i="7"/>
  <c r="H31" i="7"/>
  <c r="I27" i="7"/>
  <c r="H26" i="7"/>
  <c r="I20" i="7"/>
  <c r="H19" i="7"/>
  <c r="I16" i="7"/>
  <c r="H15" i="7"/>
  <c r="I11" i="7"/>
  <c r="H10" i="7"/>
  <c r="I7" i="7"/>
  <c r="I16" i="8"/>
  <c r="H15" i="8"/>
  <c r="I12" i="8"/>
  <c r="H11" i="8"/>
  <c r="I8" i="8"/>
  <c r="H7" i="8"/>
  <c r="I114" i="9"/>
  <c r="H104" i="9"/>
  <c r="H91" i="9"/>
  <c r="I88" i="9"/>
  <c r="H87" i="9"/>
  <c r="I68" i="9"/>
  <c r="I65" i="9"/>
  <c r="H63" i="9"/>
  <c r="I60" i="9"/>
  <c r="H59" i="9"/>
  <c r="I55" i="9"/>
  <c r="H54" i="9"/>
  <c r="I50" i="9"/>
  <c r="H49" i="9"/>
  <c r="I46" i="9"/>
  <c r="H45" i="9"/>
  <c r="I42" i="9"/>
  <c r="H40" i="9"/>
  <c r="I37" i="9"/>
  <c r="H36" i="9"/>
  <c r="I33" i="9"/>
  <c r="H32" i="9"/>
  <c r="H26" i="9"/>
  <c r="I23" i="9"/>
  <c r="H17" i="9"/>
  <c r="I14" i="9"/>
  <c r="H6" i="28"/>
  <c r="I7" i="28"/>
  <c r="H10" i="28"/>
  <c r="H8" i="27"/>
  <c r="I9" i="27"/>
  <c r="H12" i="27"/>
  <c r="I13" i="27"/>
  <c r="H7" i="26"/>
  <c r="I8" i="26"/>
  <c r="H12" i="26"/>
  <c r="H16" i="26"/>
  <c r="I17" i="26"/>
  <c r="H21" i="26"/>
  <c r="I22" i="26"/>
  <c r="H25" i="26"/>
  <c r="I26" i="26"/>
  <c r="H29" i="26"/>
  <c r="I30" i="26"/>
  <c r="H34" i="26"/>
  <c r="I35" i="26"/>
  <c r="H38" i="26"/>
  <c r="I39" i="26"/>
  <c r="H42" i="26"/>
  <c r="H8" i="25"/>
  <c r="I9" i="25"/>
  <c r="H14" i="25"/>
  <c r="I15" i="25"/>
  <c r="H18" i="25"/>
  <c r="I19" i="25"/>
  <c r="H22" i="25"/>
  <c r="I23" i="25"/>
  <c r="H26" i="25"/>
  <c r="I27" i="25"/>
  <c r="H30" i="25"/>
  <c r="I31" i="25"/>
  <c r="H7" i="24"/>
  <c r="I8" i="24"/>
  <c r="H11" i="24"/>
  <c r="I12" i="24"/>
  <c r="H15" i="24"/>
  <c r="I16" i="24"/>
  <c r="H19" i="24"/>
  <c r="I20" i="24"/>
  <c r="H23" i="24"/>
  <c r="I24" i="24"/>
  <c r="H27" i="24"/>
  <c r="I28" i="24"/>
  <c r="H31" i="24"/>
  <c r="I32" i="24"/>
  <c r="H35" i="24"/>
  <c r="I36" i="24"/>
  <c r="H39" i="24"/>
  <c r="I40" i="24"/>
  <c r="H43" i="24"/>
  <c r="I44" i="24"/>
  <c r="H47" i="24"/>
  <c r="H8" i="23"/>
  <c r="I9" i="23"/>
  <c r="H12" i="23"/>
  <c r="I13" i="23"/>
  <c r="H16" i="23"/>
  <c r="I17" i="23"/>
  <c r="I6" i="22"/>
  <c r="H9" i="22"/>
  <c r="I10" i="22"/>
  <c r="H11" i="22"/>
  <c r="I12" i="22"/>
  <c r="H16" i="22"/>
  <c r="I17" i="22"/>
  <c r="I21" i="22"/>
  <c r="H24" i="22"/>
  <c r="I26" i="22"/>
  <c r="H6" i="21"/>
  <c r="I7" i="21"/>
  <c r="H10" i="21"/>
  <c r="I11" i="21"/>
  <c r="H14" i="21"/>
  <c r="I15" i="21"/>
  <c r="H18" i="21"/>
  <c r="H7" i="20"/>
  <c r="I8" i="20"/>
  <c r="H11" i="20"/>
  <c r="I12" i="20"/>
  <c r="I6" i="19"/>
  <c r="H9" i="19"/>
  <c r="I10" i="19"/>
  <c r="H13" i="19"/>
  <c r="I14" i="19"/>
  <c r="I6" i="18"/>
  <c r="H9" i="18"/>
  <c r="I10" i="18"/>
  <c r="H14" i="18"/>
  <c r="I16" i="18"/>
  <c r="H19" i="18"/>
  <c r="I21" i="18"/>
  <c r="H24" i="18"/>
  <c r="H8" i="17"/>
  <c r="I9" i="17"/>
  <c r="H12" i="17"/>
  <c r="I13" i="17"/>
  <c r="H17" i="17"/>
  <c r="I18" i="17"/>
  <c r="H21" i="17"/>
  <c r="I22" i="17"/>
  <c r="H26" i="17"/>
  <c r="I27" i="17"/>
  <c r="H30" i="17"/>
  <c r="I32" i="17"/>
  <c r="H35" i="17"/>
  <c r="I36" i="17"/>
  <c r="H39" i="17"/>
  <c r="I40" i="17"/>
  <c r="H44" i="17"/>
  <c r="I45" i="17"/>
  <c r="H48" i="17"/>
  <c r="I49" i="17"/>
  <c r="H53" i="17"/>
  <c r="I55" i="17"/>
  <c r="I59" i="17"/>
  <c r="H72" i="17"/>
  <c r="I73" i="17"/>
  <c r="H76" i="17"/>
  <c r="I77" i="17"/>
  <c r="H80" i="17"/>
  <c r="I81" i="17"/>
  <c r="H7" i="16"/>
  <c r="H8" i="15"/>
  <c r="I9" i="15"/>
  <c r="H12" i="15"/>
  <c r="I13" i="15"/>
  <c r="H16" i="15"/>
  <c r="I17" i="15"/>
  <c r="H20" i="15"/>
  <c r="I21" i="15"/>
  <c r="H24" i="15"/>
  <c r="I25" i="15"/>
  <c r="H29" i="15"/>
  <c r="I30" i="15"/>
  <c r="I35" i="15"/>
  <c r="H8" i="14"/>
  <c r="I9" i="14"/>
  <c r="H12" i="14"/>
  <c r="I13" i="14"/>
  <c r="H17" i="14"/>
  <c r="I18" i="14"/>
  <c r="H23" i="14"/>
  <c r="I24" i="14"/>
  <c r="H28" i="14"/>
  <c r="I31" i="14"/>
  <c r="H34" i="14"/>
  <c r="I35" i="14"/>
  <c r="H40" i="14"/>
  <c r="H7" i="28"/>
  <c r="I8" i="28"/>
  <c r="I6" i="27"/>
  <c r="H9" i="27"/>
  <c r="I10" i="27"/>
  <c r="H13" i="27"/>
  <c r="H8" i="26"/>
  <c r="I14" i="26"/>
  <c r="H17" i="26"/>
  <c r="I18" i="26"/>
  <c r="H22" i="26"/>
  <c r="I23" i="26"/>
  <c r="H26" i="26"/>
  <c r="I27" i="26"/>
  <c r="H30" i="26"/>
  <c r="I32" i="26"/>
  <c r="H35" i="26"/>
  <c r="I36" i="26"/>
  <c r="H39" i="26"/>
  <c r="I40" i="26"/>
  <c r="H9" i="25"/>
  <c r="I10" i="25"/>
  <c r="H15" i="25"/>
  <c r="I16" i="25"/>
  <c r="H19" i="25"/>
  <c r="I20" i="25"/>
  <c r="H23" i="25"/>
  <c r="I24" i="25"/>
  <c r="H27" i="25"/>
  <c r="I28" i="25"/>
  <c r="H31" i="25"/>
  <c r="H8" i="24"/>
  <c r="I9" i="24"/>
  <c r="H12" i="24"/>
  <c r="I13" i="24"/>
  <c r="H16" i="24"/>
  <c r="I17" i="24"/>
  <c r="H20" i="24"/>
  <c r="I21" i="24"/>
  <c r="H24" i="24"/>
  <c r="I25" i="24"/>
  <c r="H28" i="24"/>
  <c r="I29" i="24"/>
  <c r="H32" i="24"/>
  <c r="I33" i="24"/>
  <c r="H36" i="24"/>
  <c r="I37" i="24"/>
  <c r="H40" i="24"/>
  <c r="I41" i="24"/>
  <c r="H44" i="24"/>
  <c r="I45" i="24"/>
  <c r="I6" i="23"/>
  <c r="H9" i="23"/>
  <c r="I10" i="23"/>
  <c r="H13" i="23"/>
  <c r="I14" i="23"/>
  <c r="H17" i="23"/>
  <c r="I18" i="23"/>
  <c r="H6" i="22"/>
  <c r="I7" i="22"/>
  <c r="H10" i="22"/>
  <c r="H12" i="22"/>
  <c r="H17" i="22"/>
  <c r="I18" i="22"/>
  <c r="H21" i="22"/>
  <c r="H26" i="22"/>
  <c r="I27" i="22"/>
  <c r="H7" i="21"/>
  <c r="I8" i="21"/>
  <c r="H11" i="21"/>
  <c r="I12" i="21"/>
  <c r="H15" i="21"/>
  <c r="I16" i="21"/>
  <c r="H8" i="20"/>
  <c r="I9" i="20"/>
  <c r="H12" i="20"/>
  <c r="I13" i="20"/>
  <c r="H6" i="19"/>
  <c r="I7" i="19"/>
  <c r="H10" i="19"/>
  <c r="I11" i="19"/>
  <c r="H14" i="19"/>
  <c r="I15" i="19"/>
  <c r="H6" i="18"/>
  <c r="I7" i="18"/>
  <c r="H10" i="18"/>
  <c r="I12" i="18"/>
  <c r="H16" i="18"/>
  <c r="I17" i="18"/>
  <c r="H21" i="18"/>
  <c r="I22" i="18"/>
  <c r="I6" i="17"/>
  <c r="H9" i="17"/>
  <c r="I10" i="17"/>
  <c r="H13" i="17"/>
  <c r="I14" i="17"/>
  <c r="H18" i="17"/>
  <c r="I19" i="17"/>
  <c r="H22" i="17"/>
  <c r="I23" i="17"/>
  <c r="H27" i="17"/>
  <c r="I28" i="17"/>
  <c r="H32" i="17"/>
  <c r="I33" i="17"/>
  <c r="H36" i="17"/>
  <c r="I37" i="17"/>
  <c r="H40" i="17"/>
  <c r="I41" i="17"/>
  <c r="H45" i="17"/>
  <c r="I46" i="17"/>
  <c r="H49" i="17"/>
  <c r="I51" i="17"/>
  <c r="H8" i="28"/>
  <c r="I9" i="28"/>
  <c r="H6" i="27"/>
  <c r="I7" i="27"/>
  <c r="H10" i="27"/>
  <c r="I11" i="27"/>
  <c r="I6" i="26"/>
  <c r="I11" i="26"/>
  <c r="H14" i="26"/>
  <c r="I15" i="26"/>
  <c r="H18" i="26"/>
  <c r="I19" i="26"/>
  <c r="H23" i="26"/>
  <c r="I24" i="26"/>
  <c r="H27" i="26"/>
  <c r="I28" i="26"/>
  <c r="H32" i="26"/>
  <c r="I33" i="26"/>
  <c r="H36" i="26"/>
  <c r="I37" i="26"/>
  <c r="H40" i="26"/>
  <c r="I41" i="26"/>
  <c r="I7" i="25"/>
  <c r="H10" i="25"/>
  <c r="I11" i="25"/>
  <c r="H16" i="25"/>
  <c r="I17" i="25"/>
  <c r="H20" i="25"/>
  <c r="I21" i="25"/>
  <c r="H24" i="25"/>
  <c r="I25" i="25"/>
  <c r="H28" i="25"/>
  <c r="I29" i="25"/>
  <c r="I6" i="24"/>
  <c r="H9" i="24"/>
  <c r="I10" i="24"/>
  <c r="H13" i="24"/>
  <c r="I14" i="24"/>
  <c r="H17" i="24"/>
  <c r="I18" i="24"/>
  <c r="H21" i="24"/>
  <c r="I22" i="24"/>
  <c r="H25" i="24"/>
  <c r="I26" i="24"/>
  <c r="H29" i="24"/>
  <c r="I30" i="24"/>
  <c r="H33" i="24"/>
  <c r="I34" i="24"/>
  <c r="H37" i="24"/>
  <c r="I38" i="24"/>
  <c r="H41" i="24"/>
  <c r="I42" i="24"/>
  <c r="H45" i="24"/>
  <c r="I46" i="24"/>
  <c r="H6" i="23"/>
  <c r="I7" i="23"/>
  <c r="H10" i="23"/>
  <c r="I11" i="23"/>
  <c r="H14" i="23"/>
  <c r="I15" i="23"/>
  <c r="H18" i="23"/>
  <c r="I19" i="23"/>
  <c r="H7" i="22"/>
  <c r="I8" i="22"/>
  <c r="I14" i="22"/>
  <c r="H18" i="22"/>
  <c r="I20" i="22"/>
  <c r="H27" i="22"/>
  <c r="H8" i="21"/>
  <c r="I9" i="21"/>
  <c r="H12" i="21"/>
  <c r="I13" i="21"/>
  <c r="H16" i="21"/>
  <c r="I17" i="21"/>
  <c r="I6" i="20"/>
  <c r="H9" i="20"/>
  <c r="I10" i="20"/>
  <c r="H13" i="20"/>
  <c r="H7" i="19"/>
  <c r="I8" i="19"/>
  <c r="H11" i="19"/>
  <c r="I12" i="19"/>
  <c r="H15" i="19"/>
  <c r="I16" i="19"/>
  <c r="H7" i="18"/>
  <c r="I8" i="18"/>
  <c r="H12" i="18"/>
  <c r="I13" i="18"/>
  <c r="H17" i="18"/>
  <c r="I18" i="18"/>
  <c r="H22" i="18"/>
  <c r="I23" i="18"/>
  <c r="H6" i="17"/>
  <c r="I7" i="17"/>
  <c r="H10" i="17"/>
  <c r="I11" i="17"/>
  <c r="H14" i="17"/>
  <c r="I16" i="17"/>
  <c r="H19" i="17"/>
  <c r="I20" i="17"/>
  <c r="H23" i="17"/>
  <c r="I24" i="17"/>
  <c r="H28" i="17"/>
  <c r="I29" i="17"/>
  <c r="H33" i="17"/>
  <c r="I34" i="17"/>
  <c r="H37" i="17"/>
  <c r="I38" i="17"/>
  <c r="H41" i="17"/>
  <c r="I42" i="17"/>
  <c r="H46" i="17"/>
  <c r="I47" i="17"/>
  <c r="H51" i="17"/>
  <c r="I52" i="17"/>
  <c r="H56" i="17"/>
  <c r="H60" i="17"/>
  <c r="I71" i="17"/>
  <c r="H74" i="17"/>
  <c r="I75" i="17"/>
  <c r="H78" i="17"/>
  <c r="I6" i="16"/>
  <c r="H6" i="15"/>
  <c r="I7" i="15"/>
  <c r="H10" i="15"/>
  <c r="I11" i="15"/>
  <c r="H14" i="15"/>
  <c r="I15" i="15"/>
  <c r="H18" i="15"/>
  <c r="I19" i="15"/>
  <c r="H22" i="15"/>
  <c r="I23" i="15"/>
  <c r="H26" i="15"/>
  <c r="I28" i="15"/>
  <c r="H32" i="15"/>
  <c r="I34" i="15"/>
  <c r="I36" i="15"/>
  <c r="I7" i="14"/>
  <c r="H10" i="14"/>
  <c r="I11" i="14"/>
  <c r="H14" i="14"/>
  <c r="I16" i="14"/>
  <c r="H19" i="14"/>
  <c r="I21" i="14"/>
  <c r="H25" i="14"/>
  <c r="I27" i="14"/>
  <c r="I6" i="28"/>
  <c r="H9" i="28"/>
  <c r="I10" i="28"/>
  <c r="H7" i="27"/>
  <c r="I8" i="27"/>
  <c r="H11" i="27"/>
  <c r="I12" i="27"/>
  <c r="H6" i="26"/>
  <c r="I7" i="26"/>
  <c r="H11" i="26"/>
  <c r="I12" i="26"/>
  <c r="H15" i="26"/>
  <c r="I16" i="26"/>
  <c r="H19" i="26"/>
  <c r="I21" i="26"/>
  <c r="H24" i="26"/>
  <c r="I25" i="26"/>
  <c r="H28" i="26"/>
  <c r="I29" i="26"/>
  <c r="H33" i="26"/>
  <c r="I34" i="26"/>
  <c r="H37" i="26"/>
  <c r="I38" i="26"/>
  <c r="H41" i="26"/>
  <c r="I42" i="26"/>
  <c r="H7" i="25"/>
  <c r="I8" i="25"/>
  <c r="H11" i="25"/>
  <c r="I14" i="25"/>
  <c r="H17" i="25"/>
  <c r="I18" i="25"/>
  <c r="H21" i="25"/>
  <c r="I22" i="25"/>
  <c r="H25" i="25"/>
  <c r="I26" i="25"/>
  <c r="H29" i="25"/>
  <c r="I30" i="25"/>
  <c r="H6" i="24"/>
  <c r="I7" i="24"/>
  <c r="H10" i="24"/>
  <c r="I11" i="24"/>
  <c r="H14" i="24"/>
  <c r="I15" i="24"/>
  <c r="H18" i="24"/>
  <c r="I19" i="24"/>
  <c r="H22" i="24"/>
  <c r="I23" i="24"/>
  <c r="H26" i="24"/>
  <c r="I27" i="24"/>
  <c r="H30" i="24"/>
  <c r="I31" i="24"/>
  <c r="H34" i="24"/>
  <c r="I35" i="24"/>
  <c r="H38" i="24"/>
  <c r="I39" i="24"/>
  <c r="H42" i="24"/>
  <c r="I43" i="24"/>
  <c r="H46" i="24"/>
  <c r="I47" i="24"/>
  <c r="H7" i="23"/>
  <c r="I8" i="23"/>
  <c r="H11" i="23"/>
  <c r="I12" i="23"/>
  <c r="H15" i="23"/>
  <c r="I16" i="23"/>
  <c r="H19" i="23"/>
  <c r="H8" i="22"/>
  <c r="I9" i="22"/>
  <c r="I11" i="22"/>
  <c r="H14" i="22"/>
  <c r="I16" i="22"/>
  <c r="H20" i="22"/>
  <c r="I24" i="22"/>
  <c r="I6" i="21"/>
  <c r="H9" i="21"/>
  <c r="I10" i="21"/>
  <c r="H13" i="21"/>
  <c r="I14" i="21"/>
  <c r="H17" i="21"/>
  <c r="I18" i="21"/>
  <c r="H6" i="20"/>
  <c r="I7" i="20"/>
  <c r="H10" i="20"/>
  <c r="I11" i="20"/>
  <c r="H8" i="19"/>
  <c r="I9" i="19"/>
  <c r="H12" i="19"/>
  <c r="I13" i="19"/>
  <c r="H16" i="19"/>
  <c r="H8" i="18"/>
  <c r="I9" i="18"/>
  <c r="H13" i="18"/>
  <c r="I14" i="18"/>
  <c r="H18" i="18"/>
  <c r="I19" i="18"/>
  <c r="H23" i="18"/>
  <c r="I24" i="18"/>
  <c r="H7" i="17"/>
  <c r="I8" i="17"/>
  <c r="H11" i="17"/>
  <c r="I12" i="17"/>
  <c r="H16" i="17"/>
  <c r="I17" i="17"/>
  <c r="H20" i="17"/>
  <c r="I21" i="17"/>
  <c r="H24" i="17"/>
  <c r="I26" i="17"/>
  <c r="H29" i="17"/>
  <c r="I30" i="17"/>
  <c r="H34" i="17"/>
  <c r="I35" i="17"/>
  <c r="H38" i="17"/>
  <c r="I39" i="17"/>
  <c r="H42" i="17"/>
  <c r="I44" i="17"/>
  <c r="H47" i="17"/>
  <c r="I48" i="17"/>
  <c r="H55" i="17"/>
  <c r="H59" i="17"/>
  <c r="I74" i="17"/>
  <c r="H77" i="17"/>
  <c r="I8" i="15"/>
  <c r="H11" i="15"/>
  <c r="I16" i="15"/>
  <c r="H19" i="15"/>
  <c r="I24" i="15"/>
  <c r="H28" i="15"/>
  <c r="H36" i="15"/>
  <c r="I8" i="14"/>
  <c r="H11" i="14"/>
  <c r="I17" i="14"/>
  <c r="H21" i="14"/>
  <c r="I28" i="14"/>
  <c r="H32" i="14"/>
  <c r="I38" i="14"/>
  <c r="H41" i="14"/>
  <c r="I42" i="14"/>
  <c r="H45" i="14"/>
  <c r="I46" i="14"/>
  <c r="H51" i="14"/>
  <c r="I52" i="14"/>
  <c r="H55" i="14"/>
  <c r="I57" i="14"/>
  <c r="H60" i="14"/>
  <c r="I62" i="14"/>
  <c r="H65" i="14"/>
  <c r="I66" i="14"/>
  <c r="H69" i="14"/>
  <c r="I70" i="14"/>
  <c r="H76" i="14"/>
  <c r="I77" i="14"/>
  <c r="H80" i="14"/>
  <c r="I97" i="14"/>
  <c r="H100" i="14"/>
  <c r="I101" i="14"/>
  <c r="H104" i="14"/>
  <c r="I105" i="14"/>
  <c r="H108" i="14"/>
  <c r="I112" i="14"/>
  <c r="H115" i="14"/>
  <c r="I116" i="14"/>
  <c r="H120" i="14"/>
  <c r="I121" i="14"/>
  <c r="H124" i="14"/>
  <c r="I125" i="14"/>
  <c r="H138" i="14"/>
  <c r="I139" i="14"/>
  <c r="H142" i="14"/>
  <c r="I143" i="14"/>
  <c r="H147" i="14"/>
  <c r="I148" i="14"/>
  <c r="H151" i="14"/>
  <c r="I152" i="14"/>
  <c r="H156" i="14"/>
  <c r="I157" i="14"/>
  <c r="H162" i="14"/>
  <c r="I163" i="14"/>
  <c r="H167" i="14"/>
  <c r="I168" i="14"/>
  <c r="H172" i="14"/>
  <c r="I173" i="14"/>
  <c r="H177" i="14"/>
  <c r="I179" i="14"/>
  <c r="I7" i="13"/>
  <c r="H10" i="13"/>
  <c r="I11" i="13"/>
  <c r="H14" i="13"/>
  <c r="I15" i="13"/>
  <c r="H18" i="13"/>
  <c r="I19" i="13"/>
  <c r="H22" i="13"/>
  <c r="I24" i="13"/>
  <c r="I10" i="12"/>
  <c r="I13" i="12"/>
  <c r="I16" i="12"/>
  <c r="H19" i="12"/>
  <c r="I20" i="12"/>
  <c r="H24" i="12"/>
  <c r="H27" i="12"/>
  <c r="I29" i="12"/>
  <c r="H31" i="12"/>
  <c r="I32" i="12"/>
  <c r="H39" i="12"/>
  <c r="I40" i="12"/>
  <c r="H43" i="12"/>
  <c r="I44" i="12"/>
  <c r="H51" i="12"/>
  <c r="I52" i="12"/>
  <c r="I56" i="12"/>
  <c r="H62" i="12"/>
  <c r="I63" i="12"/>
  <c r="H68" i="12"/>
  <c r="I69" i="12"/>
  <c r="H72" i="12"/>
  <c r="I73" i="12"/>
  <c r="H76" i="12"/>
  <c r="I78" i="12"/>
  <c r="H81" i="12"/>
  <c r="I82" i="12"/>
  <c r="H85" i="12"/>
  <c r="I86" i="12"/>
  <c r="I89" i="12"/>
  <c r="H93" i="12"/>
  <c r="I94" i="12"/>
  <c r="H98" i="12"/>
  <c r="I99" i="12"/>
  <c r="H102" i="12"/>
  <c r="I103" i="12"/>
  <c r="H106" i="12"/>
  <c r="I107" i="12"/>
  <c r="H110" i="12"/>
  <c r="I111" i="12"/>
  <c r="H114" i="12"/>
  <c r="I115" i="12"/>
  <c r="H118" i="12"/>
  <c r="I119" i="12"/>
  <c r="H122" i="12"/>
  <c r="I124" i="12"/>
  <c r="H127" i="12"/>
  <c r="I128" i="12"/>
  <c r="H131" i="12"/>
  <c r="I132" i="12"/>
  <c r="H135" i="12"/>
  <c r="I136" i="12"/>
  <c r="H139" i="12"/>
  <c r="I140" i="12"/>
  <c r="H6" i="11"/>
  <c r="I8" i="11"/>
  <c r="I6" i="10"/>
  <c r="H9" i="10"/>
  <c r="H9" i="9"/>
  <c r="I10" i="9"/>
  <c r="H14" i="9"/>
  <c r="I15" i="9"/>
  <c r="H18" i="9"/>
  <c r="I19" i="9"/>
  <c r="H23" i="9"/>
  <c r="I24" i="9"/>
  <c r="H27" i="9"/>
  <c r="I28" i="9"/>
  <c r="I53" i="17"/>
  <c r="H71" i="17"/>
  <c r="I76" i="17"/>
  <c r="H6" i="16"/>
  <c r="I10" i="15"/>
  <c r="H13" i="15"/>
  <c r="I18" i="15"/>
  <c r="H21" i="15"/>
  <c r="I26" i="15"/>
  <c r="H30" i="15"/>
  <c r="I10" i="14"/>
  <c r="H13" i="14"/>
  <c r="I19" i="14"/>
  <c r="H24" i="14"/>
  <c r="I33" i="14"/>
  <c r="H35" i="14"/>
  <c r="H38" i="14"/>
  <c r="H42" i="14"/>
  <c r="I43" i="14"/>
  <c r="H46" i="14"/>
  <c r="I47" i="14"/>
  <c r="H52" i="14"/>
  <c r="I53" i="14"/>
  <c r="H57" i="14"/>
  <c r="I58" i="14"/>
  <c r="H62" i="14"/>
  <c r="I63" i="14"/>
  <c r="H66" i="14"/>
  <c r="I67" i="14"/>
  <c r="H70" i="14"/>
  <c r="I71" i="14"/>
  <c r="H77" i="14"/>
  <c r="I78" i="14"/>
  <c r="H97" i="14"/>
  <c r="I98" i="14"/>
  <c r="H101" i="14"/>
  <c r="I102" i="14"/>
  <c r="H105" i="14"/>
  <c r="I106" i="14"/>
  <c r="H112" i="14"/>
  <c r="I113" i="14"/>
  <c r="H116" i="14"/>
  <c r="I117" i="14"/>
  <c r="H121" i="14"/>
  <c r="I122" i="14"/>
  <c r="H125" i="14"/>
  <c r="I136" i="14"/>
  <c r="H139" i="14"/>
  <c r="I140" i="14"/>
  <c r="H143" i="14"/>
  <c r="I144" i="14"/>
  <c r="H148" i="14"/>
  <c r="I149" i="14"/>
  <c r="H152" i="14"/>
  <c r="I153" i="14"/>
  <c r="H157" i="14"/>
  <c r="I159" i="14"/>
  <c r="H163" i="14"/>
  <c r="I165" i="14"/>
  <c r="H168" i="14"/>
  <c r="I169" i="14"/>
  <c r="H173" i="14"/>
  <c r="I175" i="14"/>
  <c r="H179" i="14"/>
  <c r="H7" i="13"/>
  <c r="I8" i="13"/>
  <c r="H11" i="13"/>
  <c r="I12" i="13"/>
  <c r="H15" i="13"/>
  <c r="I16" i="13"/>
  <c r="H19" i="13"/>
  <c r="I20" i="13"/>
  <c r="H24" i="13"/>
  <c r="I25" i="13"/>
  <c r="I6" i="12"/>
  <c r="H10" i="12"/>
  <c r="I11" i="12"/>
  <c r="H13" i="12"/>
  <c r="I14" i="12"/>
  <c r="H16" i="12"/>
  <c r="I17" i="12"/>
  <c r="H20" i="12"/>
  <c r="H29" i="12"/>
  <c r="I30" i="12"/>
  <c r="H32" i="12"/>
  <c r="I35" i="12"/>
  <c r="I37" i="12"/>
  <c r="H40" i="12"/>
  <c r="I41" i="12"/>
  <c r="H44" i="12"/>
  <c r="I47" i="12"/>
  <c r="H52" i="12"/>
  <c r="H56" i="12"/>
  <c r="I57" i="12"/>
  <c r="I60" i="12"/>
  <c r="H63" i="12"/>
  <c r="I64" i="12"/>
  <c r="H69" i="12"/>
  <c r="I70" i="12"/>
  <c r="H73" i="12"/>
  <c r="I74" i="12"/>
  <c r="H78" i="12"/>
  <c r="I79" i="12"/>
  <c r="H82" i="12"/>
  <c r="I83" i="12"/>
  <c r="H86" i="12"/>
  <c r="I87" i="12"/>
  <c r="H89" i="12"/>
  <c r="I90" i="12"/>
  <c r="H94" i="12"/>
  <c r="I95" i="12"/>
  <c r="H99" i="12"/>
  <c r="I100" i="12"/>
  <c r="H103" i="12"/>
  <c r="I104" i="12"/>
  <c r="H107" i="12"/>
  <c r="I108" i="12"/>
  <c r="H111" i="12"/>
  <c r="I112" i="12"/>
  <c r="H115" i="12"/>
  <c r="I116" i="12"/>
  <c r="H119" i="12"/>
  <c r="I120" i="12"/>
  <c r="H124" i="12"/>
  <c r="I125" i="12"/>
  <c r="H128" i="12"/>
  <c r="I129" i="12"/>
  <c r="H132" i="12"/>
  <c r="I133" i="12"/>
  <c r="H136" i="12"/>
  <c r="I137" i="12"/>
  <c r="H140" i="12"/>
  <c r="I141" i="12"/>
  <c r="H8" i="11"/>
  <c r="I9" i="11"/>
  <c r="H6" i="10"/>
  <c r="I7" i="10"/>
  <c r="I56" i="17"/>
  <c r="I60" i="17"/>
  <c r="H73" i="17"/>
  <c r="I78" i="17"/>
  <c r="H81" i="17"/>
  <c r="H7" i="15"/>
  <c r="I12" i="15"/>
  <c r="H15" i="15"/>
  <c r="I20" i="15"/>
  <c r="H23" i="15"/>
  <c r="I29" i="15"/>
  <c r="H34" i="15"/>
  <c r="H7" i="14"/>
  <c r="I12" i="14"/>
  <c r="H16" i="14"/>
  <c r="I23" i="14"/>
  <c r="H27" i="14"/>
  <c r="H31" i="14"/>
  <c r="H33" i="14"/>
  <c r="I37" i="14"/>
  <c r="I40" i="14"/>
  <c r="H43" i="14"/>
  <c r="I44" i="14"/>
  <c r="H47" i="14"/>
  <c r="I49" i="14"/>
  <c r="H53" i="14"/>
  <c r="I54" i="14"/>
  <c r="H58" i="14"/>
  <c r="I59" i="14"/>
  <c r="H63" i="14"/>
  <c r="I64" i="14"/>
  <c r="H67" i="14"/>
  <c r="I68" i="14"/>
  <c r="H71" i="14"/>
  <c r="I75" i="14"/>
  <c r="H78" i="14"/>
  <c r="I79" i="14"/>
  <c r="H98" i="14"/>
  <c r="I99" i="14"/>
  <c r="H102" i="14"/>
  <c r="I103" i="14"/>
  <c r="H106" i="14"/>
  <c r="I107" i="14"/>
  <c r="H113" i="14"/>
  <c r="I114" i="14"/>
  <c r="H117" i="14"/>
  <c r="I119" i="14"/>
  <c r="I123" i="14"/>
  <c r="H136" i="14"/>
  <c r="I137" i="14"/>
  <c r="H140" i="14"/>
  <c r="I141" i="14"/>
  <c r="H144" i="14"/>
  <c r="I146" i="14"/>
  <c r="H149" i="14"/>
  <c r="I150" i="14"/>
  <c r="H153" i="14"/>
  <c r="I154" i="14"/>
  <c r="H159" i="14"/>
  <c r="I161" i="14"/>
  <c r="H165" i="14"/>
  <c r="I166" i="14"/>
  <c r="H169" i="14"/>
  <c r="I171" i="14"/>
  <c r="H175" i="14"/>
  <c r="I176" i="14"/>
  <c r="H8" i="13"/>
  <c r="I9" i="13"/>
  <c r="H12" i="13"/>
  <c r="I13" i="13"/>
  <c r="H16" i="13"/>
  <c r="I17" i="13"/>
  <c r="H20" i="13"/>
  <c r="I21" i="13"/>
  <c r="H25" i="13"/>
  <c r="I26" i="13"/>
  <c r="H6" i="12"/>
  <c r="I7" i="12"/>
  <c r="H11" i="12"/>
  <c r="H14" i="12"/>
  <c r="H17" i="12"/>
  <c r="I23" i="12"/>
  <c r="I26" i="12"/>
  <c r="H30" i="12"/>
  <c r="H35" i="12"/>
  <c r="I36" i="12"/>
  <c r="H37" i="12"/>
  <c r="I38" i="12"/>
  <c r="H41" i="12"/>
  <c r="I42" i="12"/>
  <c r="H47" i="12"/>
  <c r="I49" i="12"/>
  <c r="H57" i="12"/>
  <c r="H60" i="12"/>
  <c r="I61" i="12"/>
  <c r="H64" i="12"/>
  <c r="I66" i="12"/>
  <c r="H70" i="12"/>
  <c r="I71" i="12"/>
  <c r="H74" i="12"/>
  <c r="I75" i="12"/>
  <c r="H79" i="12"/>
  <c r="I80" i="12"/>
  <c r="H83" i="12"/>
  <c r="I84" i="12"/>
  <c r="H87" i="12"/>
  <c r="H90" i="12"/>
  <c r="I92" i="12"/>
  <c r="H95" i="12"/>
  <c r="I97" i="12"/>
  <c r="H100" i="12"/>
  <c r="I101" i="12"/>
  <c r="H104" i="12"/>
  <c r="I105" i="12"/>
  <c r="H108" i="12"/>
  <c r="I109" i="12"/>
  <c r="H112" i="12"/>
  <c r="I113" i="12"/>
  <c r="H116" i="12"/>
  <c r="I117" i="12"/>
  <c r="H120" i="12"/>
  <c r="I121" i="12"/>
  <c r="H125" i="12"/>
  <c r="I126" i="12"/>
  <c r="H129" i="12"/>
  <c r="I130" i="12"/>
  <c r="H133" i="12"/>
  <c r="I134" i="12"/>
  <c r="H137" i="12"/>
  <c r="I138" i="12"/>
  <c r="H141" i="12"/>
  <c r="H9" i="11"/>
  <c r="I10" i="11"/>
  <c r="H7" i="10"/>
  <c r="I8" i="10"/>
  <c r="H7" i="9"/>
  <c r="I8" i="9"/>
  <c r="H12" i="9"/>
  <c r="I13" i="9"/>
  <c r="H16" i="9"/>
  <c r="I17" i="9"/>
  <c r="H20" i="9"/>
  <c r="I21" i="9"/>
  <c r="H25" i="9"/>
  <c r="I26" i="9"/>
  <c r="H52" i="17"/>
  <c r="I72" i="17"/>
  <c r="H75" i="17"/>
  <c r="I80" i="17"/>
  <c r="I7" i="16"/>
  <c r="I6" i="15"/>
  <c r="H9" i="15"/>
  <c r="I14" i="15"/>
  <c r="H17" i="15"/>
  <c r="I22" i="15"/>
  <c r="H25" i="15"/>
  <c r="I32" i="15"/>
  <c r="H35" i="15"/>
  <c r="H9" i="14"/>
  <c r="I14" i="14"/>
  <c r="H18" i="14"/>
  <c r="I25" i="14"/>
  <c r="I32" i="14"/>
  <c r="I34" i="14"/>
  <c r="H37" i="14"/>
  <c r="I41" i="14"/>
  <c r="H44" i="14"/>
  <c r="I45" i="14"/>
  <c r="H49" i="14"/>
  <c r="I51" i="14"/>
  <c r="H54" i="14"/>
  <c r="I55" i="14"/>
  <c r="H59" i="14"/>
  <c r="I60" i="14"/>
  <c r="H64" i="14"/>
  <c r="I65" i="14"/>
  <c r="H68" i="14"/>
  <c r="I69" i="14"/>
  <c r="H75" i="14"/>
  <c r="I76" i="14"/>
  <c r="H79" i="14"/>
  <c r="I80" i="14"/>
  <c r="H99" i="14"/>
  <c r="I100" i="14"/>
  <c r="H103" i="14"/>
  <c r="I104" i="14"/>
  <c r="H107" i="14"/>
  <c r="I108" i="14"/>
  <c r="H114" i="14"/>
  <c r="I115" i="14"/>
  <c r="H119" i="14"/>
  <c r="I120" i="14"/>
  <c r="H123" i="14"/>
  <c r="I124" i="14"/>
  <c r="H137" i="14"/>
  <c r="I138" i="14"/>
  <c r="H141" i="14"/>
  <c r="I142" i="14"/>
  <c r="H146" i="14"/>
  <c r="I147" i="14"/>
  <c r="H150" i="14"/>
  <c r="I151" i="14"/>
  <c r="H154" i="14"/>
  <c r="I156" i="14"/>
  <c r="H161" i="14"/>
  <c r="I162" i="14"/>
  <c r="H166" i="14"/>
  <c r="I167" i="14"/>
  <c r="H171" i="14"/>
  <c r="I172" i="14"/>
  <c r="H176" i="14"/>
  <c r="I177" i="14"/>
  <c r="H9" i="13"/>
  <c r="I10" i="13"/>
  <c r="H13" i="13"/>
  <c r="I14" i="13"/>
  <c r="H17" i="13"/>
  <c r="I18" i="13"/>
  <c r="H21" i="13"/>
  <c r="I22" i="13"/>
  <c r="H26" i="13"/>
  <c r="H7" i="12"/>
  <c r="I19" i="12"/>
  <c r="H23" i="12"/>
  <c r="I24" i="12"/>
  <c r="H26" i="12"/>
  <c r="I27" i="12"/>
  <c r="I31" i="12"/>
  <c r="H36" i="12"/>
  <c r="H38" i="12"/>
  <c r="I39" i="12"/>
  <c r="H42" i="12"/>
  <c r="I43" i="12"/>
  <c r="H49" i="12"/>
  <c r="I51" i="12"/>
  <c r="H61" i="12"/>
  <c r="I62" i="12"/>
  <c r="H66" i="12"/>
  <c r="I68" i="12"/>
  <c r="H71" i="12"/>
  <c r="I72" i="12"/>
  <c r="H75" i="12"/>
  <c r="I76" i="12"/>
  <c r="H80" i="12"/>
  <c r="I81" i="12"/>
  <c r="H84" i="12"/>
  <c r="I85" i="12"/>
  <c r="H92" i="12"/>
  <c r="I93" i="12"/>
  <c r="H97" i="12"/>
  <c r="I98" i="12"/>
  <c r="H101" i="12"/>
  <c r="I102" i="12"/>
  <c r="H105" i="12"/>
  <c r="I106" i="12"/>
  <c r="H109" i="12"/>
  <c r="I110" i="12"/>
  <c r="H113" i="12"/>
  <c r="I114" i="12"/>
  <c r="H117" i="12"/>
  <c r="I118" i="12"/>
  <c r="H121" i="12"/>
  <c r="I122" i="12"/>
  <c r="H126" i="12"/>
  <c r="I127" i="12"/>
  <c r="H130" i="12"/>
  <c r="I131" i="12"/>
  <c r="H134" i="12"/>
  <c r="I135" i="12"/>
  <c r="H138" i="12"/>
  <c r="I139" i="12"/>
  <c r="I6" i="11"/>
  <c r="H10" i="11"/>
  <c r="H8" i="10"/>
  <c r="I9" i="10"/>
  <c r="I52" i="2"/>
  <c r="I30" i="2"/>
  <c r="I12" i="2"/>
  <c r="I8" i="2"/>
  <c r="H7" i="2"/>
  <c r="I44" i="3"/>
  <c r="H43" i="3"/>
  <c r="I39" i="3"/>
  <c r="H38" i="3"/>
  <c r="I35" i="3"/>
  <c r="H34" i="3"/>
  <c r="I29" i="3"/>
  <c r="H28" i="3"/>
  <c r="I24" i="3"/>
  <c r="H23" i="3"/>
  <c r="I20" i="3"/>
  <c r="H18" i="3"/>
  <c r="I15" i="3"/>
  <c r="H14" i="3"/>
  <c r="I7" i="3"/>
  <c r="I11" i="4"/>
  <c r="H10" i="4"/>
  <c r="I6" i="4"/>
  <c r="I14" i="5"/>
  <c r="H13" i="5"/>
  <c r="I9" i="5"/>
  <c r="H8" i="5"/>
  <c r="H13" i="6"/>
  <c r="I10" i="6"/>
  <c r="H9" i="6"/>
  <c r="I6" i="6"/>
  <c r="I48" i="7"/>
  <c r="H47" i="7"/>
  <c r="I44" i="7"/>
  <c r="H43" i="7"/>
  <c r="I39" i="7"/>
  <c r="H35" i="7"/>
  <c r="I31" i="7"/>
  <c r="H30" i="7"/>
  <c r="I26" i="7"/>
  <c r="H25" i="7"/>
  <c r="I19" i="7"/>
  <c r="H18" i="7"/>
  <c r="I15" i="7"/>
  <c r="H13" i="7"/>
  <c r="I10" i="7"/>
  <c r="H9" i="7"/>
  <c r="H18" i="8"/>
  <c r="I15" i="8"/>
  <c r="H14" i="8"/>
  <c r="I11" i="8"/>
  <c r="H10" i="8"/>
  <c r="I7" i="8"/>
  <c r="I104" i="9"/>
  <c r="H103" i="9"/>
  <c r="I91" i="9"/>
  <c r="H90" i="9"/>
  <c r="I87" i="9"/>
  <c r="H71" i="9"/>
  <c r="H67" i="9"/>
  <c r="I63" i="9"/>
  <c r="H62" i="9"/>
  <c r="I59" i="9"/>
  <c r="H58" i="9"/>
  <c r="I54" i="9"/>
  <c r="H53" i="9"/>
  <c r="I49" i="9"/>
  <c r="I45" i="9"/>
  <c r="H44" i="9"/>
  <c r="I40" i="9"/>
  <c r="H39" i="9"/>
  <c r="I36" i="9"/>
  <c r="H35" i="9"/>
  <c r="I32" i="9"/>
  <c r="H24" i="9"/>
  <c r="I20" i="9"/>
  <c r="H15" i="9"/>
  <c r="I12" i="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Подключение" type="4" refreshedVersion="6" background="1" refreshOnLoad="1" saveData="1">
    <webPr sourceData="1" parsePre="1" consecutive="1" xl2000="1" url="http://www.svetenergo.ru/pages/kurs_dollara.html" htmlTables="1"/>
  </connection>
</connections>
</file>

<file path=xl/sharedStrings.xml><?xml version="1.0" encoding="utf-8"?>
<sst xmlns="http://schemas.openxmlformats.org/spreadsheetml/2006/main" count="3054" uniqueCount="1859">
  <si>
    <t>12V, Светодиодная лампа-фестон с радиатором для шлейфа Деколюм стрип лайт, размер 40Х12Х16мм, 9 светодиодов SMD 3020, потребляемая мощность 0,72W, светоотдача 4,6 Lm, IP 20 (без влагозащиты). Цвет: желтый</t>
  </si>
  <si>
    <t>12V, Светодиодная лампа-фестон с радиатором для шлейфа Деколюм стрип лайт, размер 40Х12Х16мм, 9 светодиодов SMD 3020, потребляемая мощность 0,72W, светоотдача 13 Lm, IP 20 (без влагозащиты). Цвет: зеленый</t>
  </si>
  <si>
    <t>12V, Светодиодная лампа-фестон с радиатором для шлейфа Деколюм стрип лайт, размер 40Х12Х16мм, 9 светодиодов SMD 3020, потребляемая мощность 0,72W, светоотдача 24,7 Lm, IP 20 (без влагозащиты). Цвет: белый</t>
  </si>
  <si>
    <r>
      <t>Светодиодная лампа, 600 ММ, угол рассеивания 136</t>
    </r>
    <r>
      <rPr>
        <b/>
        <sz val="9"/>
        <rFont val="Arial"/>
        <family val="2"/>
        <charset val="204"/>
      </rPr>
      <t>º</t>
    </r>
    <r>
      <rPr>
        <b/>
        <sz val="9"/>
        <rFont val="Tahoma"/>
        <family val="2"/>
        <charset val="204"/>
      </rPr>
      <t>, потребляемая мощность  9W, светоотдача 750/800 Lm, температура свечения 5000-5500К, возможность последовательного соединения нескольких ламп и подключения к 220V. цвет: ровный белый</t>
    </r>
  </si>
  <si>
    <t>DSL-240V-W (Xenon)</t>
  </si>
  <si>
    <t>DSL-240V-R (Xenon)</t>
  </si>
  <si>
    <t>DSL-240V-Y (Xenon)</t>
  </si>
  <si>
    <t>DSL-240V-B (Xenon)</t>
  </si>
  <si>
    <t>MLN(H)-FX-240V-Y</t>
  </si>
  <si>
    <t>MLN(H)-FX-240V-R</t>
  </si>
  <si>
    <t>Встраиваемые светодиодные светильники</t>
  </si>
  <si>
    <t>Соединяющий Х-коннектор для Т8-L600-9W-07-W</t>
  </si>
  <si>
    <t xml:space="preserve">240V, светодиодная лампа, цоколь Е27, потребляемая мощность 20W, 280 светодиода 3528 SMD, светоотдача 1200 Lm, угол рассеивания 40 градусов, конвертер 0,17А, с радиатором, ресурс 35000 часов, цвет: ровный белый </t>
  </si>
  <si>
    <t>Светодиодный 5-ти проводный круглый дюралайт</t>
  </si>
  <si>
    <t>LED-DL16-5W-104M-240V-RGYB</t>
  </si>
  <si>
    <t>LN-FX-L</t>
  </si>
  <si>
    <t>Гибкий неон RGB 240V</t>
  </si>
  <si>
    <t>SRC-181-240V</t>
  </si>
  <si>
    <t>LV-FX-1M-5V-RGB</t>
  </si>
  <si>
    <t>LED-XM(IC)-TR014-24V</t>
  </si>
  <si>
    <t>LN(H)-FX-50M-240V-О</t>
  </si>
  <si>
    <t>FLF-99-1M-12V-WW</t>
  </si>
  <si>
    <t>12 V, Гибкая светодиодная лента 1Х7,6Х12 мм, 1 канал, потребляемая мощность 7,92 W/M, модуль 1 м, 99 диодов на метре, кратность резки каждые 3 светодиода, светоотдача 1040,7 Lm, IP 65. Цвет: тёплый белый</t>
  </si>
  <si>
    <t>LED-UFL-4W-0.926-90M-220V-RBW</t>
  </si>
  <si>
    <t>240V, Светодиодный четырех-проводный прямоугольный дюралайт мультичейзинг, габарит 11 Х 22 мм, 108 светодиодов на 1 метре, расстояние между светодиодами 9,26 мм, режется кратно 2,0 метра, потребляемая мощность 5,3 W/M, бухта 90 метров. Смена цвета: красный-синий-белый</t>
  </si>
  <si>
    <t>240/12V, светодиодная гирлянда со спускающимися прозрачными пластиковыми трубками, длина гирлянды 2 м, пять трубок длиной по 0,5 м,  64 светодиода в одной трубке, потребляемая мощность 6 W, чёрный провод, возможность последовательного соединения, цвет светодиодов белый. Эффект падающего снега.</t>
  </si>
  <si>
    <t>12V, Светодиодная лента Ribbon FLEX-WP (3825 SMD LED), влагозащищённая, кратность резки 50мм (каждые 3 светодиода), габарит 50х12х2,2мм, бухта 5 метров (300 светодиодов), потребляемая мощность 4W/М. Цвет светодиодов: зелёный</t>
  </si>
  <si>
    <t>12V, Светодиодная лента Ribbon FLEX-WP (3825 SMD LED), влагозащищённая, кратность резки 50мм (каждые 3 светодиода), габарит 50х12х2,2мм, бухта 5 метров (300 светодиодов), потребляемая мощность 4W/М. Цвет светодиодов: белый</t>
  </si>
  <si>
    <t>24V, Светодиодная лента Ribbon FLEX I (SUPER BRIGHT SMD 3-IN-1 RGB), 50 светодиодов на 1 метре, расстояние между светодиодами 20мм, кратность резки 10 см, угол рассеивания 120 градусов, габариты 100х14х12,8мм, потребляемая мощность 14,4W/M, бухта 25 метров.</t>
  </si>
  <si>
    <t>220V, Светодиодный трех-проводный дюралайт чейзинг, диаметр 13мм, 36 светодиодов на 1 метре, расстояние между светодиодами 2,77 см, режется кратно 4,0 метра, потребляемая мощность 2,41 W/M, бухта 100 метров. Цвет: синий</t>
  </si>
  <si>
    <t>240V, Занавес со светодиодными матовыми шариками, размер занавеса 2Х6 метра, размер шарика 10мм,  20 нитей, 60 шариков на 1 нити, потребляемая мощность 90W, возможность последовательного соединения, белый провод, цвет: белый. Контроллер в комплекте</t>
  </si>
  <si>
    <t>240V, Занавес со светодиодными матовыми шариками, размер занавеса 2Х6 метра, размер шарика 10мм,  20 нитей, 60 шариков на 1 нити, потребляемая мощность 90W, возможность последовательного соединения, белый провод, цвет: многоцветный. Контроллер в комплекте</t>
  </si>
  <si>
    <t>NEOJ2020-000</t>
  </si>
  <si>
    <t>Линейный светодиодный светильник, 600х23 мм, корпус алюминиевый, 8 светодиодов по 1W, подключение через драйвер 350 mA, IP 54. Цвет светодиодов: белый</t>
  </si>
  <si>
    <t>I0973G</t>
  </si>
  <si>
    <t>LED-XM(FR)-2D-CK016-В</t>
  </si>
  <si>
    <t>LED-DSL-240V-W</t>
  </si>
  <si>
    <t>LED-DSL-240V-R</t>
  </si>
  <si>
    <t>LED-DSL-240V-Y</t>
  </si>
  <si>
    <t>24V, ECONOMIC TYPE LED NEON FLEX, габариты 14,5 Х 27,5мм, потребляемая мощность 6W/M, кратность резки 0,1 метра, бухта 50 метров, на белой подложке, подключение через трансформатор J-82, макс. 20 метров, цвет: красный</t>
  </si>
  <si>
    <t>240V, Светодиодный световой занавес, размер 2 Х 1,5 М, 20 нитей, 19 светодиодов на 1 нити, 380 светодиодов, потребляемая мощность 49W, возможность последовательног соединения, белый шнур, цвет: зелёный</t>
  </si>
  <si>
    <t>Гирлянда со светодиодными матовыми пластиковыми шарами, диаметр шара 50 мм., внутри шара белый светодиод, расстояние между шарами 20см, длина гирлянды 10 метров, потребляемая мощность 4,5 W, прозрачный провод, возможность последовательного соединения,  240V. Цвет: белый/белый</t>
  </si>
  <si>
    <t>FRP-011-240V</t>
  </si>
  <si>
    <t>FRP-012-240V</t>
  </si>
  <si>
    <t>www.svetenergo.ru</t>
  </si>
  <si>
    <t>LED-PLR-5725-240V-B/W</t>
  </si>
  <si>
    <t>LED-PLG-192L-2M-240V-W/CL</t>
  </si>
  <si>
    <t>240V, Потолочный подвесной светодиодный светильник на тросах, корпус алюминий, 12 светодиодов, 4 отдельно вращающиеся сегмента, 3 светодиода по 1W на каждом сегменте, угол рассеивания 91,5 градусов, потребляемая мощность 15W. Цвет светодиодов: белый</t>
  </si>
  <si>
    <t>240V, Светодиодный световой занавес, размер 2 Х 1,5  М, 20 нитей, 19 светодиодов на 1 нити, 380 светодиодов, потребляемая мощность 49W, возможность последовательного соединения, белый шнур, цвет: синий</t>
  </si>
  <si>
    <t xml:space="preserve"> 240V, Светодиодный световой занавес, размер 2 Х 1,5 М, 20 нитей, 19 светодиодов на 1 нити, 380 светодиодов, потребляемая мощность 49W, возможность последовательного соединения, прозрачный шнур, цвет: синий</t>
  </si>
  <si>
    <t>240V, Светодиодный световой занавес, размер 2Х1,5М, 20 нитей, 19 светодиодов на 1 нити, 380 светодиодов, потребляемая мощность 49W, возможность последовательног соединения, белый шнур, цвет: белый</t>
  </si>
  <si>
    <t>240V/5V, контроллер для LED VISION FLEX, максимальное подключение 100 метров.</t>
  </si>
  <si>
    <t>LV-FX-SPS-5V-N025</t>
  </si>
  <si>
    <t>Блок питания для LED VISION FLEX, максимальное подключение 10 метров.</t>
  </si>
  <si>
    <t>КОНТРОЛЛЕРЫ</t>
  </si>
  <si>
    <t>240V, Потолочный подвесной светодиодный светильник на тросах, корпус алюминий, 15 светодиодов, 5 отдельно вращающихся сегмента, 3 светодиода по 1W на каждом сегменте, угол рассеивания 91 градус, потребляемая мощность 18W. Цвет светодиодов: белый</t>
  </si>
  <si>
    <t>LW-320*130-WP-PC-RGB</t>
  </si>
  <si>
    <t>LED-PL-BA-10-24V-RGB</t>
  </si>
  <si>
    <t>MLF(H)-5X8-2W-240V-Y</t>
  </si>
  <si>
    <t>MLF(H)-5X8-2W-240V-B</t>
  </si>
  <si>
    <t>MLF(H)-5X8-2W-240V-R</t>
  </si>
  <si>
    <t>MLF(H)-5X8-2W-240V-О</t>
  </si>
  <si>
    <t>MLF(H)-5X8-2W-240V-G</t>
  </si>
  <si>
    <t>MLF(H)-5X8-2W-240V-W</t>
  </si>
  <si>
    <t>MLF(H)-5X8-2W-12V-W</t>
  </si>
  <si>
    <t>MLF(H)-5X8-2W-12V-Y</t>
  </si>
  <si>
    <t>MLF(H)-5X8-2W-12V-B</t>
  </si>
  <si>
    <t>Светодиодный плоский мини дюралайт</t>
  </si>
  <si>
    <t>LED-MFL-2W-100-240V-R</t>
  </si>
  <si>
    <t>12V, Светодиодная лента Ribbon FLEX-WP (3825 SMD LED), влагозащищённая, кратность резки 50мм (каждые 3 светодиода), габарит 50х12х2,2мм, бухта 5 метров (300 светодиодов), потребляемая мощность 4W/М. Цвет светодиодов: жёлтый</t>
  </si>
  <si>
    <t>LN(H)-FX-50M-240V-Y</t>
  </si>
  <si>
    <t>LN(В)-FX-50M-240V-R</t>
  </si>
  <si>
    <t>24V, Светодиодная лента Ribbon FLEX II (SMD3528 Тор LED), расстояние между светодиодами 14мм, кратность резки 140мм, угол рассеивания 120 градусов, потребляемая мощность 6,72 W на 1 метр, светоотдача 42Lm. Цвет светодиодов: красный</t>
  </si>
  <si>
    <t>LED-PLG-SNOW-128L-1M-5-12V-W</t>
  </si>
  <si>
    <t>Светодиодные лампы для бытового применения</t>
  </si>
  <si>
    <t>Гирлянда со светодиодными матовыми пластиковыми шарами, диаметр шара 50 мм., внутри шара красный светодиод, расстояние между шарами 20см, длина гирлянды 10 метров, потребляемая мощность 4,5 W, тёмно-зелёный провод, возможность последовательного соединения,  240V. Цвет: белый/красный</t>
  </si>
  <si>
    <t>240V/12V, Светодиодная светодинамическая конструкция "Фейерверк", 25 лучей, диаметр шара 1,2 метра, 600 светодиодов, цвет светодиодов: красный, синий, зелёный, потребляемая мощность 30W, с контроллером, с трансформатором, с опорой 2 метра</t>
  </si>
  <si>
    <t>Светодиодные светящиеся кустарники</t>
  </si>
  <si>
    <t>240V, Светодиодный прожектор LED WALL WASHER, 30  мощных светодиодов (HIGH POWER LED) по 1W с рассеивающей линзой, угол рассеивания 25 градусов, потребляемая мощность 40W, габариты L320хW145хH225 мм, вес 3,9 кг., IP 65, Цвет светодиодов: белый</t>
  </si>
  <si>
    <t>Светодиодная гирлянда мульти</t>
  </si>
  <si>
    <t>LED-PL-100L-10M-240V-RGBY</t>
  </si>
  <si>
    <t>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мульти (красный, желтый, зеленый, синий)</t>
  </si>
  <si>
    <t>220V, Новогодний мотив "Снежинка" двухцветный c эффектом мигания, размер 65 Х 57 см, потребляемая мощность 19W, IP 44, с контроллером, цвет: бело-синий</t>
  </si>
  <si>
    <t>LED-PL-2W-5720-240V-G/W</t>
  </si>
  <si>
    <t>LED-PL-2W-9020-240V-W/W</t>
  </si>
  <si>
    <t>LED-PL-2W-9020-240V-B/W</t>
  </si>
  <si>
    <t>LED-PL-2W-9020-240V-Y/W</t>
  </si>
  <si>
    <t>LED-PL-2W-9020-240V-R/W</t>
  </si>
  <si>
    <t>LED-RPL-360-240V-R/W</t>
  </si>
  <si>
    <t>LED-RPL-360-240V-Y/W</t>
  </si>
  <si>
    <t>LED-RPL-360-240V-G/W</t>
  </si>
  <si>
    <t>LED-RPL-360-240V-B/W</t>
  </si>
  <si>
    <t>LED-RPL-360-240V-W/W</t>
  </si>
  <si>
    <t>5V, LED VISION FLEX RGB, габариты 16х24мм, 25 трёхцветных (красный-синий-зелёный) светодиодов на 1 метре, потребляемая мощность 7,5W/M, кратность резки 1М, бухта 10 метров</t>
  </si>
  <si>
    <t>Линейный светодиодный светильник с кронштейном для крепления, 600х23 мм, корпус алюминиевый, 8 светодиодов по 1W, подключение через драйвер 350 mA, IP 54. Цвет светодиодов: белый</t>
  </si>
  <si>
    <t>Светодиодный драйвер для подключения алюминиевой линейки со светодиодами, 18W</t>
  </si>
  <si>
    <t>Светодиодная панель К0013, размер 1200Х300 мм, толщина 36 мм, входное напряжение 100-240V/АС, 56 (HIGH POWER LED) светодиодов белого цвета по 1W, потребляемая мощность 67W, светоотдача 2240 Lm, для внутреннего применения IP 40, СТ:6000К</t>
  </si>
  <si>
    <t>600 High Power LED I-Panel К0023</t>
  </si>
  <si>
    <t>LED-PLR-200-20M-240V-B/BG</t>
  </si>
  <si>
    <t>24V, Светодиодная лента Ribbon FLEX II (SMD3528 Тор LED), расстояние между светодиодами 14мм, кратность резки 140мм, угол рассеивания 120 градусов, потребляемая мощность 6,72 W на 1 метр, светоотдача 52Lm. Цвет светодиодов: жёлтый</t>
  </si>
  <si>
    <t>240V, Светодиодная светодинамическая конструкция "Движение Орбиты", диаметр 1,8 метра, 432 светодиода, цвет светодиодов: красный, синий, зелёный, потребляемая мощность 80W, 6 лучей, с контроллером, без опоры</t>
  </si>
  <si>
    <t xml:space="preserve">220V, LED NEON FLEX SUPER BRIGHT, габариты: 14,5 Х 27,5мм, потребляемая мощность 3,15W/M, кратность резки 1,52 метра, бухта 50 метров, на белой подложке, цвет: красный </t>
  </si>
  <si>
    <t>Сменные светодиодные лампы в светильники "АРМСТРОНГ"</t>
  </si>
  <si>
    <t>Светодиодная панель 1200х300, два ряда светодиодов, 44 светодиода (HIGH POWER LED) по 1 W, потребляемая мощность 47W, угол рассеивания 81 градус, входное напряжение 100-240V AC 50/60Hz, светоотдача 2665 lm, СТ:6300К. Цвет светодиодов: белый</t>
  </si>
  <si>
    <t>FLF-99-1M-12V-R</t>
  </si>
  <si>
    <t>FLF-99-1M-12V-А</t>
  </si>
  <si>
    <t>FLF-99-1M-12V-Y</t>
  </si>
  <si>
    <t>FLF-99-1M-12V-B</t>
  </si>
  <si>
    <t>FLF-99-1M-12V-G</t>
  </si>
  <si>
    <t>FLF-99-1M-12V-W</t>
  </si>
  <si>
    <t xml:space="preserve">240V, двухжильный резиновый шлейф, бухта 50 метров, расстояние межу патронами под цоколь Е27 - 40 см, влагозащищённый, цвет шлейфа и патронов черный </t>
  </si>
  <si>
    <t>240V, Занавес со светодиодными матовыми шариками, размер занавеса 2Х3 метра, размер шарика 10мм,  20 нитей, 30 шариков на 1 нити, потребляемая мощность 54W, возможность последовательного соединения, белый провод, цвет: многоцветный. Контроллер в комплекте</t>
  </si>
  <si>
    <t>240V, Занавес со светодиодными матовыми шариками, размер занавеса 2Х6 метра, размер шарика 10мм,  20 нитей, 60 шариков на 1 нити, потребляемая мощность 90W, возможность последовательного соединения, белый провод, цвет: красный. Контроллер в комплекте</t>
  </si>
  <si>
    <t>LN(В)-FX-50M-240V-B</t>
  </si>
  <si>
    <t>240V, Занавес со светодиодными матовыми шариками, размер занавеса 2Х1,5 метра, размер шарика 10мм,  20 нитей, 19 шариков на 1 нити, потребляемая мощность 30 W, возможность последовательного соединения, белый провод, цвет: красный. Контроллер в комплекте</t>
  </si>
  <si>
    <t>Комплект подключения для Т8-L600-9W-07-W</t>
  </si>
  <si>
    <r>
      <t>240V, Встраиваемый круглый светильник, корпус алюминиевый,  6 светодиодов по 1W, потребляемая мощность 7,9 W, угол рассеивания 40</t>
    </r>
    <r>
      <rPr>
        <b/>
        <sz val="9"/>
        <rFont val="Arial"/>
        <family val="2"/>
        <charset val="204"/>
      </rPr>
      <t>º</t>
    </r>
    <r>
      <rPr>
        <b/>
        <sz val="9"/>
        <rFont val="Tahoma"/>
        <family val="2"/>
        <charset val="204"/>
      </rPr>
      <t>. Цвет корпуса: белый. Цвет светодиодов: тёплый белый</t>
    </r>
  </si>
  <si>
    <t>240V, Встраиваемый круглый светильник, корпус алюминиевый, угол рассеивания луча 85º, диаметр светильника 180мм, диаметр световой поверхности 149мм, глубина внутренней части 104мм, потребляемая мощность 14W, световой поток 650Lm, IP 40. Цвет светодиодов: ровный белый</t>
  </si>
  <si>
    <t xml:space="preserve">240V, Встраиваемый круглый светильник, корпус алюминиевый, угол рассеивания луча 85º, диаметр светильника 230мм, диаметр световой поверхности 197мм, глубина внутренней части 68мм, потребляемая мощность 24W, световой поток 1200Lm, цвет светодиодов: ровный белый </t>
  </si>
  <si>
    <t>LL-6*9-30CM-12V-В</t>
  </si>
  <si>
    <t>LL-6*9-30CM-12V-R</t>
  </si>
  <si>
    <t>LED-UFL-4W-54М-220V-WW</t>
  </si>
  <si>
    <t>LED-UFL-4W-54М-220V-Y</t>
  </si>
  <si>
    <t>LED-UFL-4W-54М-220V-B</t>
  </si>
  <si>
    <t>Светодиодный 5-ти проводный плоский дюралайт</t>
  </si>
  <si>
    <t xml:space="preserve">220V, LED NEON FLEX SUPER BRIGHT, габариты: 14,5 Х 27,5мм, потребляемая мощность 3,94W/M, кратность резки 0,91 метра, бухта 50 метров, на белой подложке, цвет: синий </t>
  </si>
  <si>
    <t>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белый шнур, цвет: белый</t>
  </si>
  <si>
    <t>12V, Светодиодная лента Ribbon FLEX-WP (3528 SMD LED), влагозащищённая, кратность резки 50мм (каждые 3 светодиода), габарит 50х12х2,2мм, бухта 5 метров (300 светодиодов), потребляемая мощность 4W/М. Цвет светодиодов: красный</t>
  </si>
  <si>
    <t>LED-PL-2W-3725-240V-Y/BL</t>
  </si>
  <si>
    <t>LED-PLG-192L-2M-240V-W/BL</t>
  </si>
  <si>
    <t>220V, Светодиодный трех-проводный дюралайт чейзинг, диаметр 13мм, 36 светодиодов на 1 метре, расстояние между светодиодами 2,77 см, режется кратно 4,0 метра, потребляемая мощность 2,41 W/M, бухта 100 метров. Цвет: белый</t>
  </si>
  <si>
    <t>J32</t>
  </si>
  <si>
    <t>240V, Светодиодный световой занавес, размер 2 Х 6 М, 20 нитей, 57 светодиодов на 1 нити, 1140 светодиодов, потребляемая мощность 125W, возможность последовательного соединения, чёрный шнур, цвет: тёплый белый</t>
  </si>
  <si>
    <t>12V, Светодиодная лампа-фестон с радиатором для шлейфа Деколюм стрип лайт, размер 40Х12Х16мм, 9 светодиодов SMD 3020, потребляемая мощность 0,72W, светоотдача 5,7 Lm, IP 20 (без влагозащиты). Цвет синий</t>
  </si>
  <si>
    <t>LED-TW-400-20M-24V-M/BL</t>
  </si>
  <si>
    <t>240V, Настенный светодиодный светильник кубической формы, корпус алюминиевый, 8 светодиодов по 1 W с рассеивающими линзами, направление светового потока (4 светодиода вверх и 4 светодиода вниз), угол рассеивания 31,5 градусов, потребляемая мощность 12W, влагозащищённый IP 65. Цвет светодиодов: жёлтый</t>
  </si>
  <si>
    <t>Гибкая светодиодная лента для подсветки объёмных букв</t>
  </si>
  <si>
    <t>Светодиодные линейки в пластиковом коробе</t>
  </si>
  <si>
    <t>B0731</t>
  </si>
  <si>
    <t>Светодиодный Плей Лайт</t>
  </si>
  <si>
    <t>LED-DSL-240V-B</t>
  </si>
  <si>
    <t>LN(B)-FX-50M-240V-O</t>
  </si>
  <si>
    <t>240V, Светодиодный прожектор LED Vivid Linear Wash, 24 мощных светодиодов (HIGH POWER) по 1W с рассеивающей линзой, угол рассеивания 25 градусов, потребляемая мощность 35W, габариты L800xW60xH122 мм, вес 2,2 кг, IP 65. Цвет светодиодов: жёлтый.</t>
  </si>
  <si>
    <t>WR-JC-10-350mA</t>
  </si>
  <si>
    <t>LED-DSL-9H-G-12V</t>
  </si>
  <si>
    <t>LED-DSL-9H-W-12V</t>
  </si>
  <si>
    <t>220V, Светодиодный двух-проводный плоский мини дюралайт фиксинг, габарит 10,5 х 12,5 мм, 36 светодиодов на 1 метре, расстояние между светодиодами 2,77 см, режется кратно 3,3 метра, потребляемая мощность 1,44 W/M, бухты 100 метров. Цвет: красный</t>
  </si>
  <si>
    <t>220V, Светодиодный двух-проводный плоский мини дюралайт фиксинг, габарит 10,5 х 12,5 мм, 36 светодиодов на 1 метре, расстояние между светодиодами 2,77 см, режется кратно 3,3 метра, потребляемая мощность 1,44 W/M, бухты 100 метров. Цвет: оранжевый</t>
  </si>
  <si>
    <t>220V, Светодиодный двух-проводный плоский мини дюралайт фиксинг, габарит 10,5 х 12,5 мм, 36 светодиодов на 1 метре, расстояние между светодиодами 2,77 см, режется кратно 2 метра, потребляемая мощность 2,41 W/M, бухты 100 метров. Цвет: синий</t>
  </si>
  <si>
    <t>240V, Светодиодный световой занавес, размер 2 Х 1,5 М, 20 нитей, 19 светодиодов на 1-ой нити, в каждой нити два белых светодиода мерцают,  380 светодиодов, потребляемая мощность 47,5W, возможность последовательного соединения, белый шнур, цвет: красный</t>
  </si>
  <si>
    <t>Электрический шнур с конвертером 1,6А, длина 152 см., цвет белый + силовой коннектор + заглушка</t>
  </si>
  <si>
    <t>220V, Светодиодный трех-проводный дюралайт чейзинг, диаметр 13 мм, 36 светодиодов на 1 метре, расстояние между светодиодами 2,77 см, режется кратно 6,6 метра, потребляемая мощность 1,44 W/M, бухта 100 метров. Цвет: красный</t>
  </si>
  <si>
    <t>240V, Ледлайн флекс (дюрафлекс), светодиодный дюралайт фиксинг на сверхярких SMD светодиодах, габарит 5Х8 мм, 36 светодиодов на 1 метре, расстояние между светодиодами 2,77 см, режется кратно 2,0 метра, потребляемая мощность 2,41 W/M, бухта 100 метров. Цвет: ровный белый</t>
  </si>
  <si>
    <t>12V, Ледлайн флекс (дюрафлекс), светодиодный дюралайт фиксинг на сверхярких SMD светодиодах, габарит 5Х8 мм, 36 светодиодов на 1 метре, расстояние между светодиодами 2,77 см, режется кратно 7,62 см (3 светодиода), потребляемая мощность 2,88 W/M, бухта 100 метров. Цвет: ровный белый</t>
  </si>
  <si>
    <t>12V, Ледлайн флекс (дюрафлекс), светодиодный дюралайт фиксинг на сверхярких SMD светодиодах, габарит 5Х8 мм, 36 светодиодов на 1 метре, расстояние между светодиодами 2,77 см, режется кратно 15,24 см (6 светодиодов), потребляемая мощность 1,44 W/M, бухта 100 метров. Цвет: желтый</t>
  </si>
  <si>
    <t xml:space="preserve"> 12V, Ледлайн флекс (дюрафлекс), светодиодный дюралайт фиксинг на сверхярких SMD светодиодах, габарит 5Х8 мм, 36 светодиодов на 1 метре, расстояние между светодиодами 2,77 см, режется кратно 7,62 см (3 светодиода), потребляемая мощность 2,88 W/M, бухта 100 метров. Цвет: синий</t>
  </si>
  <si>
    <t>Гирлянда со светодиодными матовыми пластиковыми шарами, диаметр шара 50 мм., внутри шара жёлтый светодиод, расстояние между шарами 20см, длина гирлянды 10 метров, потребляемая мощность 4,5 W, тёмно-зелёный провод, возможность последовательного соединения,  240V. Цвет: белый/жёлтый</t>
  </si>
  <si>
    <t>12 V, Гибкая светодиодная лента 1Х7,6Х12 мм, 1 канал, потребляемая мощность 7,92 W/M, модуль 1 м, 99 диодов на метре, кратность резки каждые 3 светодиода, светоотдача 440 Lm, IP 65. Цвет синий</t>
  </si>
  <si>
    <t>240V, Светодиодный световой занавес, размер 2 Х 6 М, 20 нитей, 57 светодиодов на 1 нити, 1140 светодиодов, потребляемая мощность 125W, возможность последовательного соединения, белый шнур, цвет: синий</t>
  </si>
  <si>
    <t>LW-800-REVO-PC-12V-240V-Y</t>
  </si>
  <si>
    <t>LW-800-REVO-PC-12V-240V-B</t>
  </si>
  <si>
    <t>Светодиодный Плей Лайт с матовыми шариками</t>
  </si>
  <si>
    <t xml:space="preserve">Блок питания 240V/24V, максимальная мощность 48 W, рабочий ток 2А, без влагозащиты </t>
  </si>
  <si>
    <t>LED-TW-200-20M-24V-М/BL</t>
  </si>
  <si>
    <t>Распределительая коробка для подключения светодиодного прожектора I3123</t>
  </si>
  <si>
    <t>240V, Настенный светодиодный светильник , корпус алюминиевый, 28 светодиодов, 4 отдельно вращающиеся сегмента с радиатором, 7 светодиодов по 1 W с рассеивающими линзами в каждом сегменте, потребляемая мощность 36W, светоотдача 1260 Lm, ресурс 50000 часов, IP 40 . Цвет светодиодов: белый</t>
  </si>
  <si>
    <t>I0223G</t>
  </si>
  <si>
    <t>I0293G</t>
  </si>
  <si>
    <t>NEO-LED-18W-350F</t>
  </si>
  <si>
    <t>LED-MFL-2W-100-240V-B</t>
  </si>
  <si>
    <t>LED-MFL-2W-100-240V-W</t>
  </si>
  <si>
    <t>Светодиодный плоский дюралайт</t>
  </si>
  <si>
    <t>LED-FL-2W-100-240V-R</t>
  </si>
  <si>
    <t>LED-FL-2W-100-240V-Y</t>
  </si>
  <si>
    <t>LED-FL-2W-100-240V-B</t>
  </si>
  <si>
    <t>LED-FL-2W-100-240V-W</t>
  </si>
  <si>
    <t>Светодиодный 4-х проводный плоский дюралайт</t>
  </si>
  <si>
    <t>Курс USD</t>
  </si>
  <si>
    <t>Строб лампы</t>
  </si>
  <si>
    <t>Светодиодные лампы-фестоны для шлейфа Деколюм</t>
  </si>
  <si>
    <t>Светодиодные флеш-лампы</t>
  </si>
  <si>
    <t>24V, Светодиодная лента Ribbon FLEX II (SMD3528 Тор LED), расстояние между светодиодами 14мм, кратность резки 140мм, угол рассеивания 120 градусов, потребляемая мощность 6,72 W на 1 метр, светоотдача 120Lm. Цвет светодиодов: белый</t>
  </si>
  <si>
    <t>ВЕРСИЯ ПРАЙС-ЛИСТА ДЛЯ ПЕЧАТИ</t>
  </si>
  <si>
    <t>J25-FLF-99</t>
  </si>
  <si>
    <t>Трансформатор для FLF-99 220V/12V, 105W</t>
  </si>
  <si>
    <t>1A POWER SUPPLY</t>
  </si>
  <si>
    <t>Блок питания  для FLF-99 220V/12V, 12W</t>
  </si>
  <si>
    <t>LL-6*9-30CM-12V-W</t>
  </si>
  <si>
    <t>240V, Светодиодный прожектор LED Vivid Linear Wash, 24 мощных светодиодов (HIGH POWER) по 1W с рассеивающей линзой, угол рассеивания 25 градусов, потребляемая мощность 43,2W, габариты L800xW60xH122 мм, вес 2,2 кг, IP 65. Цвет светодиодов: красных 8 шт., зелёных 8 шт., синих 8 шт.</t>
  </si>
  <si>
    <t xml:space="preserve">240V, светодиодная лампа, цоколь Е27, прозрачная колба, диаметр 38мм, потребляемая мощность 3W, 44 светодиода 3528 SMD, светоотдача 200 Lm, угол рассеивания 225 градусов, ресурс 25000 часов,  цвет: тёплый белый </t>
  </si>
  <si>
    <t>LW-400-REVO-PC-12V-240V-RGB</t>
  </si>
  <si>
    <t>Светодиодная панель К0073, размер 1200Х300 мм, толщина 12,5 мм, входное напряжение 100-240V/АС, 420 сверхярких светодиодов белого цвета по 0,2W, потребляемая мощность 100W, светоотдача 2000 Lm, для внутреннего применения IP 40, СТ:6300К</t>
  </si>
  <si>
    <t>600 Superbright LED I-Panel К0083</t>
  </si>
  <si>
    <t xml:space="preserve"> 240V, Светодиодный занавес «Бахрома», 180 светодиодов (30Х6), цвет зеленый, шнур чёрный,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</si>
  <si>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 xml:space="preserve"> 240V, Светодиодный занавес «Бахрома», 180 светодиодов (30Х6), цвет синий,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</si>
  <si>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Светодиодая лампа 5 светодиодов по 1W, прозрачная колба, диаметр колбы 60 мм, цоколь Е 27, потребляемая мощность 6,8 W, светоотдача 356 Lm,  ресурс 50 000 часов. Цвет: ровный белый</t>
  </si>
  <si>
    <t>240V, Занавес со светодиодными матовыми шариками, размер занавеса 2Х6 метра, размер шарика 10мм,  20 нитей, 60 шариков на 1 нити, потребляемая мощность 90W, возможность последовательного соединения, белый провод, цвет: жёлтый. Контроллер в комплекте</t>
  </si>
  <si>
    <t>240V, Занавес со светодиодными матовыми шариками, размер занавеса 2Х6 метра, размер шарика 10мм,  20 нитей, 60 шариков на 1 нити, потребляемая мощность 90W, возможность последовательного соединения, белый провод, цвет: синий. Контроллер в комплекте</t>
  </si>
  <si>
    <t>LED-PLG-SNOW-320L-2*0.5M-12V-W</t>
  </si>
  <si>
    <t>G0141</t>
  </si>
  <si>
    <t>240V, Настенный светодиодный светильник, корпус алюминиевый, 12 светодиодов по 1 W, угол рассеивания 91 градус, потребляемая мощность 15W, 350 mA, возможность изменения направления света. Цвет светодиодов: белый</t>
  </si>
  <si>
    <t>Т8-L1200-18W-01</t>
  </si>
  <si>
    <t>LED-EM-024-240V</t>
  </si>
  <si>
    <t>LED-EM-026-240V</t>
  </si>
  <si>
    <t>LN(H)-FX-50M-240V-R</t>
  </si>
  <si>
    <t>LN(В)-FX-50M-240V-Y</t>
  </si>
  <si>
    <t>LED-PL-2W-1920-240V-B/CL</t>
  </si>
  <si>
    <t>LED-PL-2W-1920-240V-Y/CL</t>
  </si>
  <si>
    <t>240V, Светодиодный прожектор LED Vivid Linear Wash, 12 мощных светодиодов (HIGH POWER) по 1W с рассеивающей линзой, угол рассеивания 25 градусов, потребляемая мощность 21,6W, габариты L400xW60xH122 мм, вес 1,25 кг, IP 65. Цвет светодиодов: красных 4 шт., зелёных 4 шт., синих 4 шт.</t>
  </si>
  <si>
    <t>SRC-WASHER-100-240V</t>
  </si>
  <si>
    <t>LED-MFL-2W-100-240V-G</t>
  </si>
  <si>
    <t>LED-MFL-2W-100-240V-O</t>
  </si>
  <si>
    <t>240V, Встраиваемый круглый светильник, корпус алюминиевый,  4 светодиода по 1W, потребляемая мощность 5,9 W, угол рассеивания 20º. Цвет корпуса: белый. Цвет светодиодов: ровный белый</t>
  </si>
  <si>
    <t>240V, Встраиваемый круглый светильник с возможностью изменения направления света ± 21º, корпус алюминиевый, 4 светодиода по 1W, потребляемая мощность 5,9 W, угол рассеивания 20º. Цвет корпуса: белый. Цвет светодиодов: ровный белый</t>
  </si>
  <si>
    <t>240V, Встраиваемый круглый светильник, корпус алюминиевый,  6 светодиодов по 1W, потребляемая мощность 7,9 W, угол рассеивания 40º. Цвет корпуса: белый. Цвет светодиодов: ровный белый</t>
  </si>
  <si>
    <t>240V, Встраиваемый круглый светильник с возможностью изменения направления света ± 25º, корпус алюминиевый, 6 светодиода по 1W, потребляемая мощность 7,9 W, угол рассеивания 20º. Цвет корпуса: белый. Цвет светодиодов: ровный белый</t>
  </si>
  <si>
    <t>12V, Светодиодная лента Ribbon FLEX (3528 SMD LED),  кратность резки 50мм (каждые 3 светодиода), габарит 50х12х2,2мм, бухта 5 метров (300 светодиодов), потребляемая мощность 4W/М. Цвет светодиодов: синий</t>
  </si>
  <si>
    <t>12V, Светодиодная лента Ribbon FLEX (3528 SMD LED),  кратность резки 50мм (каждые 3 светодиода), габарит 50х12х2,2мм, бухта 5 метров (300 светодиодов), потребляемая мощность 4W/М. Цвет светодиодов: зелёный</t>
  </si>
  <si>
    <t>12V, Светодиодная лента Ribbon FLEX (3528 SMD LED),  кратность резки 50мм (каждые 3 светодиода), габарит 50х12х2,2мм, бухта 5 метров (300 светодиодов), потребляемая мощность 4W/М. Цвет светодиодов: белый</t>
  </si>
  <si>
    <t>Светодиодная панель 600х600, три ряда светодиодов, 30 светодиодов (HIGH POWER LED) по 1 W, потребляемая мощность 37W, угол рассеивания 81 градус, входное напряжение 100-240V AC 50/60Hz, светоотдача 2113 lm, СТ:6300К. Цвет светодиодов: белый</t>
  </si>
  <si>
    <t>К3053</t>
  </si>
  <si>
    <t>SL-DST-5V-V1.0</t>
  </si>
  <si>
    <t>LED-TW-400-20M-24V-R/BL</t>
  </si>
  <si>
    <t>240V, Настенный светодиодный светильник-бра с белой матовой колбой, 10 светодиодов по 1W, замена 60W лампы накаливания, диаметр колбы 100 мм, потребляемая мощность 11,7W. Цвет: белый</t>
  </si>
  <si>
    <t>LN(В)-FX-50M-240V-G</t>
  </si>
  <si>
    <t>LN(В)-FX-50M-240V-W</t>
  </si>
  <si>
    <t>Электрический провод с конвертером 1,6А, коннектор "папа", заглушка</t>
  </si>
  <si>
    <t>240V, Светодиодный прожектор LED WALL WASHER, 36  мощных светодиодов (HIGH POWER LED) по 1W с рассеивающей линзой, угол рассеивания 25 градусов, потребляемая мощность 48W, 3 DMX канала, габариты L320хW145хH225 мм, вес 3,9 кг., IP 65, Цвет светодиодов: красных 12 шт., зелёных 12 шт., синих 12 шт.</t>
  </si>
  <si>
    <t>LED-PL(G02)-100L-10M-240V-M</t>
  </si>
  <si>
    <t>СОДЕРЖАНИЕ ПРАЙС-ЛИСТА</t>
  </si>
  <si>
    <t>Белт лайт</t>
  </si>
  <si>
    <t>Деколюм стрип лайт</t>
  </si>
  <si>
    <t>Строб лампы и флеш-лампы</t>
  </si>
  <si>
    <t>Клип лайт</t>
  </si>
  <si>
    <t>Светодинамические конструкции</t>
  </si>
  <si>
    <t>92754 (MC13WW1-C) Citizen</t>
  </si>
  <si>
    <t>92754 (C13N1-C) Citizen</t>
  </si>
  <si>
    <t>92764 (C26N-C) Citizen</t>
  </si>
  <si>
    <t>220V, Светодиодный трех-проводный дюралайт чейзинг, диаметр 13мм, 36 светодиодов на 1 метре, расстояние между светодиодами 2,77 см, режется кратно 4,0 метра, потребляемая мощность 2,41 W/M, бухта 100 метров. Цвет: тёплый белый</t>
  </si>
  <si>
    <t>Контроллер для LED-DL-3W-13MM, 8 режимов, напряжение 240V, рабочий ток 2A, максимальная длина подключения - 100 метров дюралайта, IP 44</t>
  </si>
  <si>
    <t>Светодиодный четырех-проводный дюралайт мультичейзинг, диаметр 14мм, расстояние между светодиодами 2,77 см, режется кратно 6,0 метра, потребляемая мощность 2,4 W/M, бухта 102 метра. Смена цвета: красный-зеленый-синий</t>
  </si>
  <si>
    <t>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прозрачный шнур, цвет: зелёный</t>
  </si>
  <si>
    <t xml:space="preserve"> 240V, Светодиодный занавес «Бахрома», 180 светодиодов (30Х6), цвет синий, шнур прозрачный,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</si>
  <si>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Лампа накаливания с прозрачной цветной колбой, цоколь Е27, диаметр 40мм, длина 60мм, потребляемая мощность 10W, Цвет: жёлтый.</t>
  </si>
  <si>
    <t>Светодиодная гирлянда «Цветы»</t>
  </si>
  <si>
    <t>Светодиодная гирлянда «Еловая шишка»</t>
  </si>
  <si>
    <t>Светодиодная гирлянда «Мишура»</t>
  </si>
  <si>
    <t>LN(B)-FX-24V-Y</t>
  </si>
  <si>
    <t>LN(B)-FX-24V-R</t>
  </si>
  <si>
    <t>LN(B)-FX-24V-W</t>
  </si>
  <si>
    <t>LN(B)-FX-24V-G</t>
  </si>
  <si>
    <t>J82</t>
  </si>
  <si>
    <t>LED-DL-3W-2.77-13MM-220V-Y</t>
  </si>
  <si>
    <t>LED-DL-3W-2.77-13MM-220V-G</t>
  </si>
  <si>
    <t>LED-DL-3W-2.77-13MM-220V-B</t>
  </si>
  <si>
    <t>LED-DL-3W-2.77-13MM-220V-W</t>
  </si>
  <si>
    <t>LED-DL-3W-2.77-13MM-220V-WW</t>
  </si>
  <si>
    <t>240V, Накладной светильник для ЖКХ со светодиодной матрицей, светодиодная матрица 1х6W Citizen, потребляемая мощность 7,7W, форма светильника - полусфера, корпус алюминиевый + рассеиватель пластик-поликарбонат, светоотдача 325 Lm, температура свечения 5000-5500К, степень защиты IP-65</t>
  </si>
  <si>
    <t>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прозрачный шнур, цвет: тёплый белый</t>
  </si>
  <si>
    <t>220V, Строб-лампа, с цоколем Е27, частота вспышки 1Hz, потребляемая мощность 4W, ресурс 1000000 вспышек, цвет: белый</t>
  </si>
  <si>
    <t>220V, Светодиодная Строб-лампа, с цоколем Е27, 40 вспышек в минуту, матовая белая колба, цвет: белый</t>
  </si>
  <si>
    <t>Трансформатор понижающий 240V/12V, рабочий ток 12,5 А, расчитан на потребляемую мощность 150W, IP 44, в комплекте разветвитель на 4 выхода</t>
  </si>
  <si>
    <t>240/12V, четырёх-проводный светодиодный КЛИП ЛАЙТ, расстояние между светодиодами 15 см, прозрачный провод, мультиколор (красный, желтый, зеленый, синий), в комплекте трансформатор 60W  и контроллер (SL-3C2A1F-12VDC12V), бухта 30 метров</t>
  </si>
  <si>
    <t>240V, MINI LED NEON FLEX SUPER BRIGHT, габариты 11Х24мм, кратность резки 1,52 метра, потребляемая мощность 3,15 W/M, бухта 50 метров, без подложки (полноцветный), цвет: желтый</t>
  </si>
  <si>
    <t>LED-PL-IC-SNOW-240L-10-12V-W</t>
  </si>
  <si>
    <t>LED-PL-SNOW-320L-0.5M-5-12V-W</t>
  </si>
  <si>
    <t>Светодиодные прожекторы с датчиком движения</t>
  </si>
  <si>
    <t>Светодиодный прожектор прямоугольной формы для внутреннего применения, корпус алюминиевый, 9 светодиодов по 1 W с рассеивающими линзами, угол рассеивания 26 градусов, для внутреннего применения IP 40, потребляемая мощность 12W, с радиатором. Цвет светодиодов: белый</t>
  </si>
  <si>
    <t>G0231</t>
  </si>
  <si>
    <t>G0321</t>
  </si>
  <si>
    <t>SDL-109P-SP-240/24V</t>
  </si>
  <si>
    <t>Декоративное светодиодное освещение</t>
  </si>
  <si>
    <t>Коммерческое светодиодное освещение</t>
  </si>
  <si>
    <t>LBLU(FX)-V-60-12V-Y</t>
  </si>
  <si>
    <t>LED-DSL-9H-R-12V</t>
  </si>
  <si>
    <t>LED-LP-100M-150-12V-WW/BG</t>
  </si>
  <si>
    <t>240V, накладная строб-лампа (Xenon), 40 вспышек в минуту, габарит: 11х5х5 см (ДхШхВ), потребляемая мощность 4W, IP 65, ресурс 5000000 вспышек, цвет: красный</t>
  </si>
  <si>
    <t>240V, накладная строб-лампа (Xenon), 40 вспышек в минуту, габарит: 11х5х5 см (ДхШхВ), потребляемая мощность 4W, IP 65, ресурс 5000000 вспышек, цвет: жёлтый</t>
  </si>
  <si>
    <t>Линейный светодиодный светильник, 600х23 мм, корпус алюминиевый, 8 светодиодов по 1W, подключение через драйвер 350 mA, IP 54. Цвет светодиодов: тёплый белый</t>
  </si>
  <si>
    <t>Линейный светодиодный светильник с кронштейном для крепления, 600х23 мм, корпус алюминиевый, 8 светодиодов по 1W, подключение через драйвер 350 mA, IP 54. Цвет светодиодов: тёплый белый</t>
  </si>
  <si>
    <t>Светодиодная панель К0023, размер 600Х600 мм, толщина 36 мм, входное напряжение 100-240V/АС, 56 (HIGH POWER LED) светодиодов белого цвета по 1W, потребляемая мощность 67 W, светоотдача 2240 Lm, для внутреннего применения IP 40, СТ:6000К</t>
  </si>
  <si>
    <t>300 High Power LED I-Panel К0033</t>
  </si>
  <si>
    <t>12V, Светодиодный КЛИП ЛАЙТ, расстояние между светодиодами 15см, бухта 100 метров, потребляемая мощность бухты 130 W, провод прозрачный, цвет светодиодов белый, без трансформатора</t>
  </si>
  <si>
    <t>12V, Светодиодный КЛИП ЛАЙТ, расстояние между светодиодами 15см, бухта 100 метров, потребляемая мощность бухты 130 W, тёмно-зелёный провод, цвет светодиодов белый, без трансформатора</t>
  </si>
  <si>
    <t>240V, Светодиодный световой занавес, размер 2 Х 9 М, 20 нитей, 90 светодиодов на 1 нити, 1800 светодиодов, потребляемая мощность 189 W, возможность последовательного соединения, белый шнур, цвет: красный</t>
  </si>
  <si>
    <t>240V, Светодиодный световой занавес, размер 2 Х 9 М, 20 нитей, 90 светодиодов на 1 нити, 1800 светодиодов, потребляемая мощность 189 W, возможность последовательного соединения, белый шнур, цвет: жёлтый</t>
  </si>
  <si>
    <t>12V, Светодиодный КЛИП ЛАЙТ, расстояние между светодиодами 15см, бухта 100 метров, потребляемая мощность бухты 130 W, провод прозрачный, цвет светодиодов мультиколор, без трансформатора</t>
  </si>
  <si>
    <t>12V, Светодиодный КЛИП ЛАЙТ, расстояние между светодиодами 15см, бухта 100 метров, потребляемая мощность бухты 130 W, провод тёмно-зелёный, цвет светодиодов мультиколор, без трансформатора</t>
  </si>
  <si>
    <t>24V, ECONOMIC  TYPE LED NEON FLEX, габариты 14,5 Х 27,5мм, потребляемая мощность 4,8W/M, кратность резки 0,1 метра, бухта 50 метров, на белой подложке, подключение через трансформатор J-82, макс. 20 метров, цвет: желтый</t>
  </si>
  <si>
    <t xml:space="preserve">240V, светодиодная лампа, цоколь Е27, потребляемая мощность 15W, 200 светодиода 3528 SMD, светоотдача 900 Lm, угол рассеивания 40 градусов, конвертер 0,145А, с радиатором, ресурс 35000 часов, цвет: ровный белый </t>
  </si>
  <si>
    <t>Светодиодная панель К0033, размер 300Х300 мм, толщина 36 мм, входное напряжение 100-240V/АС, 24 (HIGH POWER LED) светодиодов белого цвет по 1W, потребляемая мощность 29W, светоотдача 960 Lm, для внутреннего применения IP 40, СТ:6000К</t>
  </si>
  <si>
    <t>1200 Superbright LED I-Panel К0073</t>
  </si>
  <si>
    <t>240V, Занавес со светодиодными матовыми шариками, размер занавеса 2Х3 метра, размер шарика 10мм,  20 нитей, 30 шариков на 1 нити, потребляемая мощность 54W, возможность последовательного соединения, белый провод, цвет: зелёный. Контроллер в комплекте</t>
  </si>
  <si>
    <t>LED-XM-2D-0033-240V-R/Y</t>
  </si>
  <si>
    <t>Светодиодные сети</t>
  </si>
  <si>
    <t>Линейный светодиодный светильник, 375х23 мм, корпус алюминиевый 3 светодиода по 1W, подключение через драйвер 350 mA, IP 54. Цвет светодиодов: белый</t>
  </si>
  <si>
    <t>I0893G</t>
  </si>
  <si>
    <t>Линейный светодиодный светильник с кронштейном для крепления, 375х23 мм, корпус алюминиевый 3 светодиода по 1W, подключение через драйвер 350 mA, IP 54.  Цвет светодиодов: белый</t>
  </si>
  <si>
    <t>I0963G</t>
  </si>
  <si>
    <t>LED-DL-2W-40M-3.47CM-230V-W</t>
  </si>
  <si>
    <t>LED-DL-2W-40M-3.47CM-230V-WW</t>
  </si>
  <si>
    <t>LN(Н)-FX-50M-240V-W</t>
  </si>
  <si>
    <t>240V, Настенный светодиодный светильник, корпус алюминиевый, 9 светодиодов по 1 W, угол рассеивания 91 градус, потребляемая мощность 12W, . Цвет светодиодов: тёплый белый</t>
  </si>
  <si>
    <t>LED-FL-4W-90-RGB-240V</t>
  </si>
  <si>
    <t>SL-410E2A-LED-FL-4W</t>
  </si>
  <si>
    <t>В0101-A(10W)</t>
  </si>
  <si>
    <t>5BL-E27W-165-6</t>
  </si>
  <si>
    <t>5BLC-E27-165-6</t>
  </si>
  <si>
    <t>5BLC-E27-25СМ-100М-240V</t>
  </si>
  <si>
    <t>2BLR-E27-50M-40CM</t>
  </si>
  <si>
    <t xml:space="preserve"> 240V, Светодиодный занавес «Бахрома», 360 светодиодов (30Х12), цвет зеленый, шнур белый, число светодиодов на лучах 2,4,5,8,5,4,2, расстояние между светодиодами 10 см., растояние между лучами 10 см., общая ширина 8,4 метра, потребляемая мощность  27,6W, возможность последовательного соединения</t>
  </si>
  <si>
    <t>240V, Гирлянда с двухцветными мерцающими светодиодами, длина гирлянды 10 метров, 100 светодиодов, прозрачный провод, без контроллера, возможность последовательного соединения, потребляемая мощность 5,2W, цвет сине-зелёный</t>
  </si>
  <si>
    <t>240V, Гирлянда с двухцветными мерцающими светодиодами, длина гирлянды 10 метров, 100 светодиодов, прозрачный провод, без контроллера, возможность последовательного соединения, потребляемая мощность 5,2W, цвет красно-зелёный</t>
  </si>
  <si>
    <t>240V, Гирлянда с двухцветными мерцающими светодиодами, длина гирлянды 10 метров, 100 светодиодов, прозрачный провод, без контроллера, возможность последовательного соединения, потребляемая мощность 5,2W, цвет красно-синий</t>
  </si>
  <si>
    <t>240V, Гирлянда с двухцветными мерцающими светодиодами, длина гирлянды 10 метров, 100 светодиодов, прозрачный провод, без контроллера, возможность последовательного соединения, потребляемая мощность 5,2W, цвет красно-жёлтый</t>
  </si>
  <si>
    <t xml:space="preserve">240V, ECONOMIC  TYPE LED NEON FLEX, габариты: 14,5 Х 27,5мм, потребляемая мощность 3,15W/M, кратность резки 1,52 метра, бухта 50 метров, на белой подложке, цвет: красный </t>
  </si>
  <si>
    <t>LED-EM-003-12V-I-01</t>
  </si>
  <si>
    <t>LED-EM-003-12V-II-01</t>
  </si>
  <si>
    <t>LED-PL-2W-3720-240V-W/W</t>
  </si>
  <si>
    <t>LED-PL-2W-3720-240V-W/CL</t>
  </si>
  <si>
    <t>LED-PL-2W-3720-240V-W/BL</t>
  </si>
  <si>
    <t>240V, Светодиодный световой занавес, размер 2 Х 6 М, 20 нитей, 57 светодиодов на 1 нити, 1140 светодиодов, потребляемая мощность 119W, возможность последовательного соединения, белый шнур, цвет: красный</t>
  </si>
  <si>
    <t xml:space="preserve">240V, Встраиваемый круглый матовый светильник, 10 светодиодов по 1W, потребляемая мощность 13,3W, угол рассеивания 80 градусов, возможность изменения направления света. Цвет светодиодов: ровный белый </t>
  </si>
  <si>
    <t>Потолочные подвесные светодиодные светильники</t>
  </si>
  <si>
    <t>Линейные светодиодные светильники</t>
  </si>
  <si>
    <t>24V, ECONOMIC  TYPE LED NEON FLEX, габариты 14,5 Х 27,5мм, потребляемая мощность 6W/M, кратность резки 0,09 метра, бухта 45 метров, на белой подложке, подключение через трансформатор J-82, макс. 15 метров, цвет: белый</t>
  </si>
  <si>
    <t>240V, MINI LED NEON FLEX SUPER BRIGHT, габариты 11Х24мм, кратность резки 0,91 метра, потребляемая мощность 3,94 W/M, бухта 50 метров, без подложки (полноцветный), цвет: синий</t>
  </si>
  <si>
    <t>Алюминиевый канал для монтажа MINI LED NEON FLEX SUPER BRIGHT, длина 4 см</t>
  </si>
  <si>
    <t xml:space="preserve"> 240V, Занавес со светодиодными матовыми шариками, размер занавеса 2 Х 1,5 метра, размер шарика 10мм,  20 нитей, 19 шариков на 1 нити, потребляемая мощность 30 W, возможность последовательного соединения, белый провод, цвет: жёлтый. Контроллер в комплекте</t>
  </si>
  <si>
    <t>240V, Занавес со светодиодными матовыми шариками, размер занавеса 2Х1,5 метра, размер шарика 10мм,  20 нитей, 19 шариков на 1 нити, потребляемая мощность 30 W, возможность последовательного соединения, белый провод, цвет: многоцветный. Контроллер в комплекте</t>
  </si>
  <si>
    <t>240V, Занавес со светодиодными матовыми шариками, размер занавеса 2Х3 метра, размер шарика 10мм,  20 нитей, 30 шариков на 1 нити, потребляемая мощность 54W, возможность последовательного соединения, белый провод, цвет: красный. Контроллер в комплекте</t>
  </si>
  <si>
    <t>240V, Светодиодный световой занавес, размер 2 Х 6 М, 20 нитей, 57 светодиодов на 1 нити, 1140 светодиодов, потребляемая мощность 119W, возможность последовательного соединения, белый шнур, цвет: жёлтый</t>
  </si>
  <si>
    <t>240V, Светодиодный световой занавес, размер 2 Х 6 М, 20 нитей, 57 светодиодов на 1 нити, 1140 светодиодов, потребляемая мощность 125W, возможность последовательного соединения, белый шнур, цвет: зелёный</t>
  </si>
  <si>
    <t>240V, Светодиодный световой занавес, размер 2 Х 9 М, 20 нитей, 90 светодиодов на 1 нити, 1800 светодиодов, потребляемая мощность 197,3W, возможность последовательного соединения, белый шнур, цвет: белый</t>
  </si>
  <si>
    <t>240V, Светодиодный световой занавес, размер 2 Х 9 М, 20 нитей, 90 светодиодов на 1 нити, 1800 светодиодов, потребляемая мощность 197,3W, возможность последовательного соединения, белый шнур, цвет: синий</t>
  </si>
  <si>
    <t>240V, Встраиваемый квадратный светильник, с раскладкой, 16 светодиодов по 1W, потребляемая мощность 21,7W, угол рассеивания 80,5 градусов. Цвет светодиодов: холодный белый</t>
  </si>
  <si>
    <r>
      <t>240V, Встраиваемый круглый светильник, корпус алюминиевый,  4 светодиода по 1W, потребляемая мощность 5,9 W, угол рассеивания 20</t>
    </r>
    <r>
      <rPr>
        <b/>
        <sz val="9"/>
        <rFont val="Arial"/>
        <family val="2"/>
        <charset val="204"/>
      </rPr>
      <t>º</t>
    </r>
    <r>
      <rPr>
        <b/>
        <sz val="9"/>
        <rFont val="Tahoma"/>
        <family val="2"/>
        <charset val="204"/>
      </rPr>
      <t>. Цвет корпуса: белый. Цвет светодиодов: тёплый белый</t>
    </r>
  </si>
  <si>
    <t>12V, Светодиодная линейка в пластиковом коробе 6х9 мм для внутреннего применения, длина 30 см, потребляемая мощность 1,92 W, возможность последовательного соединения. Цвет светодиодов: красный.</t>
  </si>
  <si>
    <t xml:space="preserve"> 240V, Светодиодный занавес «Бахрома», 180 светодиодов (30Х6), цвет тёплый белый, шнур чёрный,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</si>
  <si>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12V, Светодиодная линейка в пластиковом коробе 6х9 мм для внутреннего применения, длина 30 см, потребляемая мощность 1,92 W, возможность последовательного соединения. Цвет светодиодов: жёлтый.</t>
  </si>
  <si>
    <t>12V, Светодиодная линейка в пластиковом коробе 6х9 мм для внутреннего применения, длина 48 см, потребляемая мощность 3,08 W, возможность последовательного соединения. Цвет светодиодов: белый.</t>
  </si>
  <si>
    <t>12V, Светодиодная линейка в пластиковом коробе 6х9 мм для внутреннего применения, длина 48 см, потребляемая мощность 3,08 W, возможность последовательного соединения. Цвет светодиодов: синий.</t>
  </si>
  <si>
    <t>12V, Светодиодная линейка в пластиковом коробе 6х9 мм для внутреннего применения, длина 48 см, потребляемая мощность 3,08 W, возможность последовательного соединения. Цвет светодиодов: красный.</t>
  </si>
  <si>
    <t>12V, Светодиодная линейка в пластиковом коробе 6х9 мм для внутреннего применения, длина 48 см, потребляемая мощность 3,08 W, возможность последовательного соединения. Цвет светодиодов: жёлтый.</t>
  </si>
  <si>
    <t>240V, Трехпроводный светодиодный Твинкл лайт, Комплект - 10 метров, 400 светодиодов, потребляемая мощность 19,2 W, контроллер, возможность последовательного соединения. Электрический шнур - прозрачный. Цвет светодиодов: мульти (красный, желтый, зеленый, синий).</t>
  </si>
  <si>
    <t xml:space="preserve"> 240V, Светодиодный занавес «Бахрома», 360 светодиодов (30Х12), цвет красный, шнур белый, число светодиодов на лучах 2,4,5,8,5,4,2, расстояние между светодиодами 10 см., растояние между лучами 10 см., общая ширина 8,4 метра, потребляемая мощность 27,6W, возможность последовательного соединения</t>
  </si>
  <si>
    <t xml:space="preserve"> 240V, Светодиодный занавес «Бахрома», 360 светодиодов (30Х12), цвет желтый, шнур белый, число светодиодов на лучах 2,4,5,8,5,4,2, расстояние между светодиодами 10 см., растояние между лучами 10 см., общая ширина 8,4 метра, потребляемая мощность 27,6W, возможность последовательного соединения</t>
  </si>
  <si>
    <t xml:space="preserve">240V, Встраиваемый светодиодный светильник, корпус алюминиевый, 20 мощных светодиодов (HIGH POWER LED) по 1 W, потребляемая мощность 24W, диаметр линзы 230 ММ, угол рассеивания света 85 градусов, 1203 lm. Цвет светодиодов: тёплый белый. Возможность применение диммера.  </t>
  </si>
  <si>
    <t>240V, Светодиодный мотив с опорой "ТРИ ЗВЕЗДЫ", размер: 1,5 х 0,67 метра, потребляемая мощность 17,28 W, без контроллера, цвет: нижняя звезда - красная, средняя звезда - синяя, верхняя звезда - красная.</t>
  </si>
  <si>
    <t>240V, Светодиодный мотив с опорой "ПЯТЬ ЗВЁЗД", размер 1,5 х 0,67 метра, потребляемая мощность 15,12 W, без контроллера, цвет звёзд: красный</t>
  </si>
  <si>
    <t>240V, Ледлайн флекс (дюрафлекс), светодиодный дюралайт фиксинг на сверхярких SMD светодиодах, габарит 5Х8 мм, 36 светодиодов на 1 метре, расстоянием между светодиодами 2,77 см, режется кратно 3,3 метра, потребляемая мощность 1,44 W/M, бухта 100 метров. Цвет: оранжевый</t>
  </si>
  <si>
    <t>240V, Ледлайн флекс (дюрафлекс), светодиодный дюралайт фиксинг на сверхярких SMD светодиодах, габарит 5Х8 мм, 36 светодиодов на 1 метре, расстояние между светодиодами 2,77 см, режется кратно 2,0 метра, потребляемая мощность 2,41 W/M, бухта 100 и 50 метров. Цвет: зеленый</t>
  </si>
  <si>
    <t>Светодиодные Новогодние мотивы и фигуры</t>
  </si>
  <si>
    <t>Светодиодные новогодние мотивы</t>
  </si>
  <si>
    <t xml:space="preserve"> 240V, Светодиодный занавес «Бахрома», 180 светодиодов (30Х6), цвет синий, шнур чёрный,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</si>
  <si>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r>
      <t>240V, Светодиодный накладной светильник круглой формы, диаметр 410мм, корпус метал+матовый белый пластик, встроенная плата с SMD светодиодами, потребляемая мощность 25 W, угол рассеивания света 120</t>
    </r>
    <r>
      <rPr>
        <b/>
        <sz val="9"/>
        <rFont val="Arial"/>
        <family val="2"/>
        <charset val="204"/>
      </rPr>
      <t>º</t>
    </r>
    <r>
      <rPr>
        <b/>
        <sz val="9"/>
        <rFont val="Tahoma"/>
        <family val="2"/>
        <charset val="204"/>
      </rPr>
      <t>, светоотдача 1300 Lm, цвет светодиодов: тёплый белый</t>
    </r>
  </si>
  <si>
    <t>Распределительая коробка для подключения светодиодной алюминиевой линейки (максимум 4 линейных светильника)</t>
  </si>
  <si>
    <t>240V, Накладной светильник для ЖКХ со светодиодной матрицей, светодиодная матрица 1х6W Citizen, потребляемая мощность 7,7W, форма светильника - полусфера, корпус алюминиевый + рассеиватель пластик-поликарбонат, светоотдача 304 Lm, температура свечения 3000-3500К, степень защиты IP-65</t>
  </si>
  <si>
    <t>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красный</t>
  </si>
  <si>
    <t>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желтый</t>
  </si>
  <si>
    <t>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мульти. Контроллер в комплекте</t>
  </si>
  <si>
    <t>240V, Гирлянда со светодиодными матовыми шариками, диаметр шарика 25 мм., расстояние между шариками 20см, длина гирлянды 20 метров, тёмно-зелёный провод, потребляемая мощность 9W, возможность последовательного соединения. Цвет: мульти. Контроллер в комплекте</t>
  </si>
  <si>
    <t>Светодиодные мотивы с опорой</t>
  </si>
  <si>
    <t>Светодиодные акриловые фигуры</t>
  </si>
  <si>
    <t>220V, Светодиодный трех-проводный дюралайт чейзинг, диаметр 13 мм, 36 светодиодов на 1 метре, расстояние между светодиодами 2,77 см, режется кратно 6,6 метра, потребляемая мощность 1,44 W/M, бухта 100 метров. Цвет: желтый</t>
  </si>
  <si>
    <t>220V, Светодиодный трех-проводный дюралайт чейзинг, диаметр 13мм, 36 светодиодов на 1 метре, расстояние между светодиодами 2,77 см, режется кратно 4,0 метра, потребляемая мощность 2,41 W/M, бухта 100 метров. Цвет: зеленый</t>
  </si>
  <si>
    <t>240V, накладная строб-лампа (Xenon), 40 вспышек в минуту, габарит: 11х5х5 см (ДхШхВ), потребляемая мощность 4W, IP 65, ресурс 5000000 вспышек, цвет: синий</t>
  </si>
  <si>
    <t>12V, Шлейф Деколюм стрип лайт, расстояние между держателями для ламп-фестонов 100мм, поставляется без ламп, бухта 10 метров, IP 20 (без влагозащиты). Цвет кабеля: прозрачный бецветный</t>
  </si>
  <si>
    <t>12V, Светодиодная лампа-фестон с радиатором для шлейфа Деколюм стрип лайт, размер 40Х12Х16мм, 9 светодиодов SMD 3020, потребляемая мощность 0,72W, светоотдача 3,7 Lm, IP 20 (без влагозащиты). Цвет: красный</t>
  </si>
  <si>
    <t>240V, Светодиодный световой занавес, размер 2 Х 3 М, 20 нитей, 37 светодиодов на 1 нити, каждый пятый светодиод мерцает, 740 светодиодов, потребляемая мощность 95,5W, возможность последовательного соединения, белый шнур, цвет: белый</t>
  </si>
  <si>
    <t>240V, Светодиодный световой занавес, размер 2 Х 3 М, 20 нитей, 37 светодиодов на 1 нити, каждый пятый светодиод мерцает, 740 светодиодов, потребляемая мощность 95,5W, возможность последовательного соединения, чёрный шнур, цвет: тёплый белый</t>
  </si>
  <si>
    <t>24V, Светодиодный Плей Лайт «Текущая вода», ширина 1М, 10 нитей по 3М, 48 светодиодов в каждой нити, 480 светодиодов, потребляемая мощность 52 W, прозрачный провод, трансформатор и контроллер в комплекте, без возможности последовательного соединения, цвет светодиодов красный</t>
  </si>
  <si>
    <t>LED-DL-2W-2.77-13ММ-220V-R</t>
  </si>
  <si>
    <t>LED-DL-2W-2.77-13ММ-220V-Y</t>
  </si>
  <si>
    <t>LED-DL-2W-2.77-13ММ-220V-G</t>
  </si>
  <si>
    <t>LED-DL-2W-2.77-13ММ-220V-B</t>
  </si>
  <si>
    <t>LED-DL-2W-2.77-13ММ-220V-W</t>
  </si>
  <si>
    <t>LED-DL-3W-2.77-13MM-220V-R</t>
  </si>
  <si>
    <t>240V, Светодиодный световой занавес, размер 2 Х 1,5 М, 20 нитей, 19 светодиодов на 1-ой нити, в каждой нити два белых светодиода мерцают,  380 светодиодов, потребляемая мощность 49W, возможность последовательного соединения, белый шнур, цвет: синий</t>
  </si>
  <si>
    <t>240V, Светодиодный световой занавес, размер 2 Х 1,5 М, 20 нитей, 19 светодиодов на 1-ой нити, в каждой нити два белых светодиода мерцают,  380 светодиодов, потребляемая мощность 49W, возможность последовательного соединения, белый шнур, цвет: белый</t>
  </si>
  <si>
    <t>240V, Потолочный подвесной светодиодный светильник, 14 светодиодов (HIGH POWER LED) по 1W, угол рассеивания 77 градусов, светоотдача 719 Lm, потребляемая мощность 16W. Цвет светодиодов: белый. Возможно подключение диммера</t>
  </si>
  <si>
    <t>240V, Потолочный подвесной светодиодный светильник на тросах, корпус алюминий + пластик, 4 светодиода по 3W COB LED, потребляемая мощность 15,5W. Цвет светодиодов: белый</t>
  </si>
  <si>
    <t>LED-DSL-9H-B-12V</t>
  </si>
  <si>
    <t>NEOJ-E40</t>
  </si>
  <si>
    <t>ВСТРАИВАЕМЫЕ СВЕТОДИОДНЫЕ СВЕТИЛЬНИКИ</t>
  </si>
  <si>
    <t>240/12V, светодиодная гирлянда со спускающимися нитями, длина гирлянды 2,5 м, пять нитей длиной по 0,5 м, 64 светодиода на нити, трансформатор 25 W, потребляемая мощность 6W, возможность последовательного соединения 4 шт., цвет светодиодов белый, цвет кабеля чёрный, цвет нитей прозрачный. Эффект падающего снега.</t>
  </si>
  <si>
    <t xml:space="preserve"> 240V, Светодиодный занавес «Бахрома», 360 светодиодов (30Х12), цвет синий, шнур белый, число светодиодов на лучах 2,4,5,8,5,4,2, расстояние между светодиодами 10 см., растояние между лучами 10 см., общая ширина 8,4 метра, потребляемая мощность 27,6W, возможность последовательного соединения</t>
  </si>
  <si>
    <t xml:space="preserve"> 240V, Светодиодный занавес «Бахрома», 360 светодиодов (30Х12), цвет белый, шнур белый, число светодиодов на лучах 2,4,5,8,5,4,2, расстояние между светодиодами 10 см., растояние между лучами 10 см., общая ширина 8,4 метра, потребляемая мощность 27,6W, возможность последовательного соединения</t>
  </si>
  <si>
    <t xml:space="preserve"> 240V, Светодиодный занавес «Бахрома», 360 светодиодов (30Х12), цвет тёплый белый, шнур чёрный, число светодиодов на лучах 2,4,5,8,5,4,2, расстояние между светодиодами 10 см., растояние между лучами 10 см., общая ширина 8,4 метра, потребляемая мощность 27,6W, возможность последовательного соединения</t>
  </si>
  <si>
    <t>12 V, Гибкая светодиодная лента 1Х7,6Х12 мм, 1 канал, потребляемая мощность 7,92 W/M, модуль 1 м, 99 диодов на метре, кратность резки каждые 3 светодиода, светоотдача 369 Lm, IP 65. Цвет зеленый</t>
  </si>
  <si>
    <t>12 V, Гибкая светодиодная лента 1Х7,6Х12 мм, 1 канал, потребляемая мощность 7,92 W/M, модуль 1 м, 99 диодов на метре, кратность резки каждые 3 светодиода, светоотдача 1040,7 Lm, IP 65. Цвет белый</t>
  </si>
  <si>
    <t>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чёрный шнур, цвет: белый</t>
  </si>
  <si>
    <t>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прозрачный шнур, цвет: белый</t>
  </si>
  <si>
    <t>240/12V, светодиодная гирлянда со спускающимися нитями, длина гирлянды 2,5 м, пять нитей длиной по 1 м, 128 светодиода на нити, трансформатор 25W, потребляемая мощность 12 W, возможность последовательного соединения 2 шт, цвет светодиодов белый, цвет кабеля чёрный, цвет нитей прозрачный. Эффект падающего снега.</t>
  </si>
  <si>
    <t>NEOJ2018-000</t>
  </si>
  <si>
    <t>NEOJ2019-000</t>
  </si>
  <si>
    <t>LBLU(FX)-H-SMD3528-W-14,5-24V-10*286-В</t>
  </si>
  <si>
    <t>LBLU(FX)-H-SMD3528-W-14,5-24V-10*286-W</t>
  </si>
  <si>
    <t>2А/24V Power supply</t>
  </si>
  <si>
    <t>LN(H)-FX-50M-240V-G</t>
  </si>
  <si>
    <t>Электрический провод с конвертером 4А, коннектор "папа", заглушка</t>
  </si>
  <si>
    <t xml:space="preserve"> 240V, Светодиодная гирлянда "Еловая шишка" с двухцветными мерцающими светодиодами, длина гирлянды 10 м., расстояние между шишками 20 см., 50 шишек в гирлянде, без контроллера, потребляемая мощность 4,5 W, возможность последовательного соединения, тёмно-зелёный провод, цвет: красно-зелёный</t>
  </si>
  <si>
    <t>240V, Светодиодная гирлянда "Еловая шишка" с двухцветными мерцающими светодиодами, длина гирлянды 10 м., расстояние между шишками 20 см., 50 шишек в гирлянде, потребляемая мощность 4,5 W, без контроллера, возможность последовательного соединения, тёмно-зелёный провод, цвет: красно-синий</t>
  </si>
  <si>
    <t xml:space="preserve"> 240V, Светодиодная гирлянда "Еловая шишка", длина гирлянды 20 м., расстояние между шишками 20 см., 100 шишек в гирлянде, потребляемая мощность 8,64 W, с контроллером, возможность последовательного соединения, тёмно-зелёный провод, цвет: мультиколор</t>
  </si>
  <si>
    <t>FPCW-5050-60L-5M-12V-RGB</t>
  </si>
  <si>
    <t>FPCW-5050-30L-5M-12V-RGB</t>
  </si>
  <si>
    <t>LED-LP-100M-150-12V-Multi/Clear</t>
  </si>
  <si>
    <t>240V, Потолочный подвесной светодиодный светильник, 14 светодиодов (HIGH POWER LED) по 1W, угол рассеивания 77 градусов, светоотдача 719 Lm, потребляемая мощность 16W. Цвет светодиодов: тёплый белый. Возможно подключение диммера</t>
  </si>
  <si>
    <t>Понижающий трансформатор 240V/24V, 150W, IP 44</t>
  </si>
  <si>
    <t>LL-6*9-30CM-12V-Y</t>
  </si>
  <si>
    <t>LL-6*9-48CM-12V-W</t>
  </si>
  <si>
    <t>Гибкий неон 240V Стандартный (Economic type)</t>
  </si>
  <si>
    <t>Гибкий неон 24V Стандартный (Economic type)</t>
  </si>
  <si>
    <t xml:space="preserve">Светодиодная лампа для встраиваемого точечного светильника, 12V AC/DC, 3 светодиода по 1W,  потребляемая мощность 4 W, цоколь MR16, угол рассеивания света 38 градусов, светоотдача  185 Lm, диаметр 51 мм. Цвет светодиодов: теплый белый    </t>
  </si>
  <si>
    <t>LL-6*9-48CM-12V-В</t>
  </si>
  <si>
    <t>24V, Светодиодный светящийся кустарник для внешнего и внутреннего декора, габарит: 80 х 50 см., потребляемая мощность 13,44W, с трансформатором, цвет ветвей: синий, цвет светодиодов: голубой</t>
  </si>
  <si>
    <t>24V, Светодиодный светящийся кустарник для внешнего и внутреннего декора, габарит: 80 х 50 см., потребляемая мощность 13,44W, с трансформатором, цвет ветвей: белый, цвет светодиодов: ровный белый</t>
  </si>
  <si>
    <t>24V, Светодиодный светящийся кустарник для внешнего и внутреннего декора, габарит: 150 см., потребляемая мощность 27W, с трансформатором, цвет ветвей: коричневый, цвет светодиодов: оранжевый</t>
  </si>
  <si>
    <t>LED-PLR-5725-240V-B/BG</t>
  </si>
  <si>
    <t>12V, Светодиодная лента Ribbon FLEX I (SUPER BRIGHT SMD 3-IN-1 RGB), 30 светодиодов на 1 метре, расстояние между светодиодами 33мм, габариты 500х10х2,5мм, потребляемая мощность 6,0 W/M, бухта 5 метров, влагозащищённая.</t>
  </si>
  <si>
    <t>LBLU(FX)-V-60-12V-B</t>
  </si>
  <si>
    <t>240V, Настенный светодиодный светильник, корпус алюминиевый, 9 светодиодов по 1 W, угол рассеивания 91 градус, потребляемая мощность 12W, . Цвет светодиодов: белый</t>
  </si>
  <si>
    <t>Светодиодный Плей Лайт с мерцающими светодиодами</t>
  </si>
  <si>
    <t>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красный</t>
  </si>
  <si>
    <t>LED-TW-400-20M-24V-Y/BL</t>
  </si>
  <si>
    <t>К1083</t>
  </si>
  <si>
    <t>К1093</t>
  </si>
  <si>
    <t>240V, Настенный светодиодный светильник кубической формы, корпус алюминиевый, 8 светодиодов по 1 W с рассеивающими линзами, направление светового потока (4 светодиода вверх и 4 светодиода вниз), угол рассеивания 31,5 градусов, потребляемая мощность 12W, влагозащищённый IP 65. Цвет светодиодов: белый</t>
  </si>
  <si>
    <t>СВЕТОВЫЕ СЕТИ</t>
  </si>
  <si>
    <t>24V, Светодиодная лента Ribbon FLEX II (SMD3528 Тор LED), расстояние между светодиодами 14мм, кратность резки 140мм, угол рассеивания 120 градусов, потребляемая мощность 6,72 W на 1 метр, светоотдача 22Lm. Цвет светодиодов: синий</t>
  </si>
  <si>
    <t xml:space="preserve">240V, ECONOMIC  TYPE LED NEON FLEX, габариты: 14,5 Х 27,5мм, потребляемая мощность 3,94W/M, кратность резки 0,91 метра, бухта 50 метров, на белой подложке, цвет: зелёный </t>
  </si>
  <si>
    <t xml:space="preserve">220V, ECONOMIC  TYPE LED NEON FLEX, габариты: 14,5 Х 27,5мм, потребляемая мощность 3,94W/M, кратность резки 0,91 метра, бухта 50 метров, на белой подложке, цвет: белый </t>
  </si>
  <si>
    <t>24V, LED NEON FLEX SUPER BRIGHT, габариты 14,5 Х 27,5мм, потребляемая мощность 4,8W/M, кратность резки 0,1 метра, бухта 50 метров, на белой подложке, подключение через трансформатор J-82, макс. 20 метров, цвет: желтый</t>
  </si>
  <si>
    <t>240V, Светодиодный прожектор LED Vivid Linear Wash, 24 мощных светодиодов (HIGH POWER) по 1W с рассеивающей линзой, угол рассеивания 25 градусов, потребляемая мощность 35W, габариты L800xW60xH122 мм, вес 2,2 кг, IP 65. Цвет светодиодов: синий.</t>
  </si>
  <si>
    <t>LW-800-REVO-PC-12V-240V-RGB</t>
  </si>
  <si>
    <t>24V, LED NEON FLEX SUPER BRIGHT, габариты 14,5 Х 27,5мм, потребляемая мощность 6W/M, кратность резки 0,075 метра, бухта 50 метров, на белой подложке, подключение через трансформатор J-82, макс. 15 метров, цвет: зеленый</t>
  </si>
  <si>
    <t>240V, Светодиодная гирлянда "Камелия",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камелии бело-кремовый</t>
  </si>
  <si>
    <t>240V, Светодиодная гирлянда "Камелия",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камелии оранжевый</t>
  </si>
  <si>
    <t>220V, Новогодний мотив "Снежинка", размер 61 Х 50 см, потребляемая мощность 12W, IP 44, без контроллера, цвет светодиодов: синий</t>
  </si>
  <si>
    <t>220V, Новогодний мотив "Снежинка", размер 61 Х 51 см, потребляемая мощность 9,6W, IP 44, без контроллера, цвет светодиодов: белый</t>
  </si>
  <si>
    <t>SRC-181-12V</t>
  </si>
  <si>
    <t>Контроллер для FCB-SMD5050-12V-RGB-WP</t>
  </si>
  <si>
    <t>SL-411-240V-5BL</t>
  </si>
  <si>
    <t>LED-PLRS-5025-240V-W/BG</t>
  </si>
  <si>
    <t>LED-PLR-5025-240V-W/W</t>
  </si>
  <si>
    <t xml:space="preserve"> 240V, Занавес со светодиодными матовыми шариками, размер занавеса 2Х6 метра, размер шарика 10мм,  20 нитей, 60 шариков на 1 нити, потребляемая мощность 90W, возможность последовательного соединения, белый провод, цвет: зелёный. Контроллер в комплекте</t>
  </si>
  <si>
    <t>LN(Н)-FX-50M-240V-В</t>
  </si>
  <si>
    <t>50754-1-01(W)</t>
  </si>
  <si>
    <t>50764-1-01(W)</t>
  </si>
  <si>
    <t>50664-1-01(W)</t>
  </si>
  <si>
    <t>50674-1-01(W)</t>
  </si>
  <si>
    <t>12V, Светодиодная лента Ribbon FLEX-WP (3825 SMD LED), влагозащищённая, кратность резки 50мм (каждые 3 светодиода), габарит 50х12х2,2мм, бухта 5 метров (300 светодиодов), потребляемая мощность 4W/М. Цвет светодиодов: синий</t>
  </si>
  <si>
    <t>Светодиодная панель К0093, размер 300Х300 мм, толщина 12,5 мм, входное напряжение 100-240V/АС, 105 сверхярких светодиодов белого цвета по 0,2W, потребляемая мощность 60W, светоотдача 640 Lm, для внутреннего применения IP 40, СТ:6000К</t>
  </si>
  <si>
    <t>К3043</t>
  </si>
  <si>
    <t>240V, Гирлянда с двухцветными мерцающими светодиодами, длина гирлянды 10 метров, 100 светодиодов, чёрный провод, без контроллера, возможность последовательного соединения, потребляемая мощность 5,2W, цвет сине-зелёный</t>
  </si>
  <si>
    <t>240V, Гирлянда с двухцветными мерцающими светодиодами, длина гирлянды 10 метров, 100 светодиодов, чёрный провод, без контроллера, возможность последовательного соединения, потребляемая мощность 5,2W, цвет красно-зелёный</t>
  </si>
  <si>
    <t>240V, Занавес со светодиодными матовыми шариками, размер занавеса 2Х3 метра, размер шарика 10мм,  20 нитей, 30 шариков на 1 нити, потребляемая мощность 54W, возможность последовательного соединения, белый провод, цвет: жёлтый. Контроллер в комплекте</t>
  </si>
  <si>
    <t>240V, Занавес со светодиодными матовыми шариками, размер занавеса 2Х3 метра, размер шарика 10мм,  20 нитей, 30 шариков на 1 нити, потребляемая мощность 54W, возможность последовательного соединения, белый провод, цвет: синий. Контроллер в комплекте</t>
  </si>
  <si>
    <t>240V, Занавес со светодиодными матовыми шариками, размер занавеса 2Х3 метра, размер шарика 10мм,  20 нитей, 30 шариков на 1 нити, потребляемая мощность 54W, возможность последовательного соединения, белый провод, цвет: белый. Контроллер в комплекте</t>
  </si>
  <si>
    <t>240V, Настенный светодиодный светильник кубической формы, корпус алюминиевый, 8 светодиодов по 1 W с рассеивающими линзами, направление светового потока (4 светодиода вверх и 4 светодиода вниз), угол рассеивания 31,5 градусов, потребляемая мощность 12W, влагозащищённый IP 65. Цвет светодиодов: тёплый белый</t>
  </si>
  <si>
    <t>Распределительая коробка для подключения светодиодных встраиваемых светильников</t>
  </si>
  <si>
    <t>FIBER SNOW-24V-В</t>
  </si>
  <si>
    <t>MLN(H)-FX-240V-B</t>
  </si>
  <si>
    <t>240V, Гирлянда с двухцветными мерцающими светодиодами, длина гирлянды 10 метров, 100 светодиодов, чёрный провод, без контроллера, возможность последовательного соединения, потребляемая мощность 5,2W, цвет красно-синий</t>
  </si>
  <si>
    <t>240V, Гирлянда с двухцветными мерцающими светодиодами, длина гирлянды 10 метров, 100 светодиодов, чёрный провод, без контроллера, возможность последовательного соединения, потребляемая мощность 5,2W, цвет красно-жёлтый</t>
  </si>
  <si>
    <t>SL-410E2A-LED-FL-5W</t>
  </si>
  <si>
    <t>LED-3STAR-240V-R/B/R</t>
  </si>
  <si>
    <t>24V, Светодиодная объёмная фигура из акрила "ДЕД МОРОЗ", 378 светодиодов, потребляемая мощность 26W, габарит: 66 Х 46 Х 24 см</t>
  </si>
  <si>
    <t>Накладные светодиодные светильники</t>
  </si>
  <si>
    <t>Настенные светодиодные светильники</t>
  </si>
  <si>
    <t>240V, Занавес со светодиодными матовыми шариками, размер занавеса 2Х1,5 метра, размер шарика 10мм,  20 нитей, 19 шариков на 1 нити, потребляемая мощность 30 W, возможность последовательного соединения, белый провод, цвет: белый. Контроллер в комплекте</t>
  </si>
  <si>
    <t>240V, Занавес со светодиодными матовыми шариками, размер занавеса 2Х1,5 метра, размер шарика 10мм,  20 нитей, 19 шариков на 1 нити, потребляемая мощность 30 W, возможность последовательного соединения, белый провод, цвет: зелёный. Контроллер в комплекте</t>
  </si>
  <si>
    <t>230V, Светодиодная сеть, 180 светодиодов, размер 2,5Х1,2 метра, потребляемая мощность 9,2 W, прозрачный провод, контроллер в комплекте, цвет жёлтый</t>
  </si>
  <si>
    <t xml:space="preserve">Встраиваемый светодиодный светильник, диаметр 40 мм, корпус алюминиевый, 1 мощный светодиод (HIGH POWER LED) 1 W, угол рассеивания 21,5º, возможность изменения направления света ±6º, IP 54, рабочий ток 350 mA. Подключение через драйвер и распределительную коробку от 8 до 10 шт. Цвет светодиода: белый   </t>
  </si>
  <si>
    <r>
      <t>Встраиваемый светодиодный светильник, диаметр 40 мм, корпус алюминиевый, 1 мощный светодиод (HIGH POWER LED) 1 W, угол рассеивания 21,5</t>
    </r>
    <r>
      <rPr>
        <b/>
        <sz val="9"/>
        <rFont val="Arial"/>
        <family val="2"/>
        <charset val="204"/>
      </rPr>
      <t>º</t>
    </r>
    <r>
      <rPr>
        <b/>
        <sz val="9"/>
        <rFont val="Tahoma"/>
        <family val="2"/>
        <charset val="204"/>
      </rPr>
      <t xml:space="preserve">, возможность изменения направления света </t>
    </r>
    <r>
      <rPr>
        <b/>
        <sz val="9"/>
        <rFont val="Arial"/>
        <family val="2"/>
        <charset val="204"/>
      </rPr>
      <t>±</t>
    </r>
    <r>
      <rPr>
        <b/>
        <sz val="9"/>
        <rFont val="Tahoma"/>
        <family val="2"/>
        <charset val="204"/>
      </rPr>
      <t>6</t>
    </r>
    <r>
      <rPr>
        <b/>
        <sz val="9"/>
        <rFont val="Arial"/>
        <family val="2"/>
        <charset val="204"/>
      </rPr>
      <t>º</t>
    </r>
    <r>
      <rPr>
        <b/>
        <sz val="9"/>
        <rFont val="Tahoma"/>
        <family val="2"/>
        <charset val="204"/>
      </rPr>
      <t xml:space="preserve">, IP 54, рабочий ток 350 mA. Подключение через драйвер и распределительную коробку от 8 до 10 шт. Цвет светодиода: белый   </t>
    </r>
  </si>
  <si>
    <r>
      <t>Встраиваемый светодиодный светильник, диаметр 40 мм, корпус алюминиевый, 1 мощный светодиод (HIGH POWER LED) 1 W, угол рассеивания 21,5</t>
    </r>
    <r>
      <rPr>
        <b/>
        <sz val="9"/>
        <rFont val="Arial"/>
        <family val="2"/>
        <charset val="204"/>
      </rPr>
      <t>º</t>
    </r>
    <r>
      <rPr>
        <b/>
        <sz val="9"/>
        <rFont val="Tahoma"/>
        <family val="2"/>
        <charset val="204"/>
      </rPr>
      <t xml:space="preserve">, возможность изменения направления света </t>
    </r>
    <r>
      <rPr>
        <b/>
        <sz val="9"/>
        <rFont val="Arial"/>
        <family val="2"/>
        <charset val="204"/>
      </rPr>
      <t>±</t>
    </r>
    <r>
      <rPr>
        <b/>
        <sz val="9"/>
        <rFont val="Tahoma"/>
        <family val="2"/>
        <charset val="204"/>
      </rPr>
      <t>6</t>
    </r>
    <r>
      <rPr>
        <b/>
        <sz val="9"/>
        <rFont val="Arial"/>
        <family val="2"/>
        <charset val="204"/>
      </rPr>
      <t>º</t>
    </r>
    <r>
      <rPr>
        <b/>
        <sz val="9"/>
        <rFont val="Tahoma"/>
        <family val="2"/>
        <charset val="204"/>
      </rPr>
      <t xml:space="preserve">, IP 54, рабочий ток 350 mA. Подключение через драйвер и распределительную коробку от 8 до 10 шт. Цвет светодиода: тёплый белый   </t>
    </r>
  </si>
  <si>
    <t>240V, Светодиодный световой занавес, размер 2 Х 1,5 М, 20 нитей, 19 светодиодов на 1 нити, 380 светодиодов, потребляемая мощность 49W, возможность последовательног соединения, прозрачный шнур, цвет: белый</t>
  </si>
  <si>
    <t>240V, Светодиодный световой занавес, размер 2 Х 1,5 М, 20 нитей, 19 светодиодов на 1 нити, 380 светодиодов, потребляемая мощность 49W, возможность последовательног соединения, чёрный шнур, цвет: тёплый белый</t>
  </si>
  <si>
    <t xml:space="preserve"> 12V, Светодиодная лента для подсветки объемных букв торцевого свечения, светодиоды Super Bhight LED диаметр 5 мм, потребляемая мощность 6,4W на 1 метр, бухта 18,28 метров, 1440 светодиодов в бухте, кратность резки 3 диода. Цвет: синий</t>
  </si>
  <si>
    <t>Лампа накаливания с прозрачной бесцветной колбой, цоколь Е27, диаметр 40мм, длина 60мм, потребляемая мощность 10W, Цвет: бесцветная</t>
  </si>
  <si>
    <t>240V, накладная строб-лампа (Xenon), 40 вспышек в минуту, габарит: 11х5х5 см (ДхШхВ), потребляемая мощность 4W, IP 65, ресурс 5000000 вспышек, цвет: белый</t>
  </si>
  <si>
    <t>12V, Светодиодная лента Ribbon FLEX (3528 SMD LED),  кратность резки 50мм (каждые 3 светодиода), габарит 50х12х2,2мм, бухта 5 метров (300 светодиодов), потребляемая мощность 4W/М. Цвет светодиодов: красный</t>
  </si>
  <si>
    <t>12V, Светодиодная лента Ribbon FLEX (3528 SMD LED),  кратность резки 50мм (каждые 3 светодиода), габарит 50х12х2,2мм, бухта 5 метров (300 светодиодов), потребляемая мощность 4W/М. Цвет светодиодов: жёлтый</t>
  </si>
  <si>
    <t>Светодиодный прожектор круглой формы, 6 светодиодов high power по 1W с рассеивающими линзами, угол освещения 15.5 гр., алюминиевый корпус, IP 65, подключение через драйвер, 220V, с радиатором. Цвет светодиодов: ровный белый</t>
  </si>
  <si>
    <t xml:space="preserve"> 240V, Контроллер для светодиодных прожекторов WALL WASHER и LED Vivid Linear Wash</t>
  </si>
  <si>
    <r>
      <t>240V, Светодиодный прожектор с датчиком движения,  9 светодиодов по 1 W, угол рассеивания 79,5</t>
    </r>
    <r>
      <rPr>
        <b/>
        <sz val="9"/>
        <rFont val="Arial"/>
        <family val="2"/>
        <charset val="204"/>
      </rPr>
      <t>º</t>
    </r>
    <r>
      <rPr>
        <b/>
        <sz val="9"/>
        <rFont val="Tahoma"/>
        <family val="2"/>
        <charset val="204"/>
      </rPr>
      <t>, потребляемая мощность 12,1 W, светоотдача 529 Lm, угол обзора 160</t>
    </r>
    <r>
      <rPr>
        <b/>
        <sz val="9"/>
        <rFont val="Arial"/>
        <family val="2"/>
        <charset val="204"/>
      </rPr>
      <t>º</t>
    </r>
    <r>
      <rPr>
        <b/>
        <sz val="9"/>
        <rFont val="Tahoma"/>
        <family val="2"/>
        <charset val="204"/>
      </rPr>
      <t>-180</t>
    </r>
    <r>
      <rPr>
        <b/>
        <sz val="9"/>
        <rFont val="Arial"/>
        <family val="2"/>
        <charset val="204"/>
      </rPr>
      <t>º</t>
    </r>
    <r>
      <rPr>
        <b/>
        <sz val="9"/>
        <rFont val="Tahoma"/>
        <family val="2"/>
        <charset val="204"/>
      </rPr>
      <t>, дальность действия датчика движения до 10 м, IP 44. Цвет светодиодов: белый.</t>
    </r>
  </si>
  <si>
    <t xml:space="preserve"> 240V, Светодиодный занавес «Бахрома», 180 светодиодов (30Х6), цвет желтый, шнур прозрачный,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</si>
  <si>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 xml:space="preserve"> 240V, Светодиодный занавес «Бахрома», 180 светодиодов (30Х6), цвет белый,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</si>
  <si>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220V, Новогодний мотив "Снежинка", размер 82 Х 72 см, IP 44, потребляемая мощность 14,4 W, без контроллера, цвет светодиодов: белый</t>
  </si>
  <si>
    <t>220V, Новогодний мотив "Снежинка", размер 82 Х 72 см, IP 44, потребляемая мощность 14,4 W, без контроллера, цвет светодиодов: синий</t>
  </si>
  <si>
    <t>240V, Новогодний мотив "Снежинка", размер 80Х69 см, каждый пятый светодиод мерцает, IP 44, потребляемая мощность 16,8 W, без контроллера, цвет светодиодов: синий</t>
  </si>
  <si>
    <t>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чёрный шнур, цвет: синий</t>
  </si>
  <si>
    <t>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прозрачный шнур, цвет: синий</t>
  </si>
  <si>
    <t>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чёрный шнур, цвет: зелёный</t>
  </si>
  <si>
    <r>
      <t>240V, Светодиодный прожектор с датчиком движения, 7 светодиодов по 1 W, угол рассеивания 30</t>
    </r>
    <r>
      <rPr>
        <b/>
        <sz val="9"/>
        <rFont val="Arial"/>
        <family val="2"/>
        <charset val="204"/>
      </rPr>
      <t>º</t>
    </r>
    <r>
      <rPr>
        <b/>
        <sz val="9"/>
        <rFont val="Tahoma"/>
        <family val="2"/>
        <charset val="204"/>
      </rPr>
      <t>, потребляемая мощность 10,3 W, светоотдача 529 Lm, угол обзора 160</t>
    </r>
    <r>
      <rPr>
        <b/>
        <sz val="9"/>
        <rFont val="Arial"/>
        <family val="2"/>
        <charset val="204"/>
      </rPr>
      <t>º</t>
    </r>
    <r>
      <rPr>
        <b/>
        <sz val="9"/>
        <rFont val="Tahoma"/>
        <family val="2"/>
        <charset val="204"/>
      </rPr>
      <t>-180</t>
    </r>
    <r>
      <rPr>
        <b/>
        <sz val="9"/>
        <rFont val="Arial"/>
        <family val="2"/>
        <charset val="204"/>
      </rPr>
      <t>º</t>
    </r>
    <r>
      <rPr>
        <b/>
        <sz val="9"/>
        <rFont val="Tahoma"/>
        <family val="2"/>
        <charset val="204"/>
      </rPr>
      <t>, дальность действия датчика движения до 10 м (</t>
    </r>
    <r>
      <rPr>
        <b/>
        <sz val="9"/>
        <rFont val="Arial"/>
        <family val="2"/>
        <charset val="204"/>
      </rPr>
      <t>&lt;</t>
    </r>
    <r>
      <rPr>
        <b/>
        <sz val="9"/>
        <rFont val="Tahoma"/>
        <family val="2"/>
        <charset val="204"/>
      </rPr>
      <t>20</t>
    </r>
    <r>
      <rPr>
        <b/>
        <sz val="9"/>
        <rFont val="Arial"/>
        <family val="2"/>
        <charset val="204"/>
      </rPr>
      <t>º</t>
    </r>
    <r>
      <rPr>
        <b/>
        <sz val="9"/>
        <rFont val="Tahoma"/>
        <family val="2"/>
        <charset val="204"/>
      </rPr>
      <t>), IP 44. Цвет светодиодов: белый.</t>
    </r>
  </si>
  <si>
    <t>Светодиодная панель К0083, размер 600Х600 мм, толщина 12,5 мм, входное напряжение 100-240V/AC, 430 сверхярких светодиодов белого цвета по 0,2W, потребляемая мощность 105W, светоотдача 2000 Lm, для внутреннего применеия IP 40, СТ:6300К</t>
  </si>
  <si>
    <t>300 Superbright LED I-Panel К0093</t>
  </si>
  <si>
    <t>LED-PL(B3)-50L-10M-W (White)</t>
  </si>
  <si>
    <t>Светодиодный пяти-проводный дюралайт мультичейзинг, диаметр 16мм, расстояние между светодиодами 2,77 см, режется кратно 8,0 метра,потребляемая мощность 2,4 W/M, бухта 104 метра. Смена цвета: красный-зеленый-синий-желтый</t>
  </si>
  <si>
    <t>240V, Ледлайн флекс (дюрафлекс), светодиодный дюралайт фиксинг на сверхярких SMD светодиодах, габарит 5Х8 мм, 36 светодиодов на 1 метре, расстоянием между светодиодами 2,77 см, режется кратно 3,3 метра, потребляемая мощность 1,44 W/M, бухта 100 метров. Цвет: желтый</t>
  </si>
  <si>
    <t>240V, Светодиодный накладной светильник круглой формы, диаметр 330мм, корпус метал+матовый пластик, 413 светодиодов по 0,07W, потребляемая мощность 24W, светоотдача 1318 Lm. Цвет светодиодов: белый.</t>
  </si>
  <si>
    <t>240V, Светодиодный накладной светильник круглой формы, диаметр 380мм, корпус метал+матовый пластик, 488 светодиодов по 0,07W, потребляемая мощность 27,4W, светоотдача 1599 Lm. Цвет светодиодов: белый.</t>
  </si>
  <si>
    <r>
      <t>240V, Светодиодный накладной светильник круглой формы, диаметр 410мм, корпус метал+матовый белый пластик, встроенная плата с SMD светодиодами, потребляемая мощность 25 W, угол рассеивания света 120</t>
    </r>
    <r>
      <rPr>
        <b/>
        <sz val="9"/>
        <rFont val="Arial"/>
        <family val="2"/>
        <charset val="204"/>
      </rPr>
      <t>º</t>
    </r>
    <r>
      <rPr>
        <b/>
        <sz val="9"/>
        <rFont val="Tahoma"/>
        <family val="2"/>
        <charset val="204"/>
      </rPr>
      <t>, светоотдача 1500 Lm, цвет светодиодов: ровный белый</t>
    </r>
  </si>
  <si>
    <t>Светодиодный Плей Лайт «Текущая вода»</t>
  </si>
  <si>
    <t>Светодиодный Плей Лайт «Бахрома с кристаллами»</t>
  </si>
  <si>
    <t>Светодиодный Плей Лайт «Бахрома»</t>
  </si>
  <si>
    <t>240V, Светодиодный световой занавес, размер 2 Х 3 М, 20 нитей, 37 светодиодов на 1 нити, каждый пятый светодиод мерцает, 740 светодиодов, потребляемая мощность 92,5W, возможность последовательного соединения, белый шнур, цвет: красный</t>
  </si>
  <si>
    <t>240V, Светодиодный световой занавес, размер 2 Х 3 М, 20 нитей, 37 светодиодов на 1 нити, каждый пятый светодиод мерцает, 740 светодиодов, потребляемая мощность 95,5W, возможность последовательного соединения, белый шнур, цвет: синий</t>
  </si>
  <si>
    <t>220V, Светодиодный двух-проводный плоский дюралайт фиксинг, габарит 13,5 х 15,5 мм, 36 светодиодов на 1 метре, расстояние между светодиодами 2,77 см, режется кратно 3,3 метра, потребляемая мощность 1,44 W/M, бухты 100 метров. Цвет: желтый</t>
  </si>
  <si>
    <t>220V, Светодиодный двух-проводный плоский дюралайт фиксинг, габарит 13,5 х 15,5 мм, 36 светодиодов на 1 метре, расстояние между светодиодами 2,77 см, режется кратно 2 метра, потребляемая мощность 2,41 W/M, бухты 100 метров. Цвет: синий</t>
  </si>
  <si>
    <t>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синий</t>
  </si>
  <si>
    <t>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белый</t>
  </si>
  <si>
    <t>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мульти</t>
  </si>
  <si>
    <t>LED-XM(FR)-2D-CK020-W</t>
  </si>
  <si>
    <t>LED-XM(FR)-2D-CK020-В</t>
  </si>
  <si>
    <t>ОПТОВОЛОКОННЫЕ КОМПЛЕКТЫ (Fiber Optic) "ЗВЁЗДНОЕ НЕБО"</t>
  </si>
  <si>
    <t>DSL-10-10M</t>
  </si>
  <si>
    <t>LED-PL(B2)-50L-10M-W (Lavender)</t>
  </si>
  <si>
    <t>LED-PL(B3)-50L-10M-W (Orange)</t>
  </si>
  <si>
    <t>LED-PL(B3)-50L-10M-W (Pink)</t>
  </si>
  <si>
    <t>LED-PL(B5)-50L-10M-W (Purple)</t>
  </si>
  <si>
    <t>LED-PL(B5)-50L-10M-W (White)</t>
  </si>
  <si>
    <t>LED-PL(B5)-50L-10M-W (Red)</t>
  </si>
  <si>
    <t>LED-PL(B5)-50L-10M-W (Yellow)</t>
  </si>
  <si>
    <t>LED-PL-100L-10M-240V-BG/BL</t>
  </si>
  <si>
    <t>LED-PL-100L-10M-240V-RG/BL</t>
  </si>
  <si>
    <t>Контроллер для LED-DL16-5W-104M-240V-RGYB , смена 8 режимов, напряжение 240V, рабочий ток 2A, максимальная длина подключения - 104 метра дюралайта, IP 44</t>
  </si>
  <si>
    <t>Контроллер для LED-DL-14-4W-102M-240V-RGB, смена 8 режимов, напряжение 240V, рабочий ток 2A, максимальная длина подключения - 102 метра дюралайта, IP 44</t>
  </si>
  <si>
    <t>240V, Накладной светильник для ЖКХ со светодиодной матрицей, светодиодная матрица 1х13W Citizen, потребляемая мощность 15,5W, форма светильника - полусфера, корпус алюминиевый + рассеиватель пластик-поликарбонат, светоотдача 747 Lm, температура свечения 3000-3500К, степень защиты IP-65</t>
  </si>
  <si>
    <t>240V, Накладной светильник для ЖКХ со светодиодной матрицей, светодиодная матрица 1х13W Citizen, потребляемая мощность 15,5W, форма светильника - полусфера, корпус алюминиевый + рассеиватель пластик-поликарбонат, светоотдача 1072 Lm, температура свечения 5000-5500К, степень защиты IP-65</t>
  </si>
  <si>
    <t>12 V, Гибкая светодиодная лента 1Х7,6Х12 мм, 1 канал, потребляемая мощность 7,92 W/M, модуль 1 м, 99 диодов на метре, кратность резки каждые 3 светодиода, светоотдача 210,6 Lm, IP 65. Цвет янтарный</t>
  </si>
  <si>
    <t>12 V, Гибкая светодиодная лента 1Х7,6Х12 мм, 1 канал, потребляемая мощность 7,92 W/M, модуль 1 м, 99 диодов на метре, кратность резки каждые 3 светодиода, светоотдача 210,6 Lm, IP 65. Цвет желтый</t>
  </si>
  <si>
    <t>220V, Светодиодный четырех-проводный прямоугольный дюралайт, габарит 11,5 Х 30 мм, 108 светодиодов на 1 метре, расстояние между светодиодами 9,26 мм, режется кратно 2,7 метра, потребляемая мощность 7,23 W/M, бухта 54 метра. Цвет: синий</t>
  </si>
  <si>
    <t>240V, Светодиодный пяти-проводный прямоугольный дюралайт мультичейзинг, габарит 12,5 Х 30,5 мм, 144 светодиода на 1 метре, расстояние между светодиодами 9,26 мм, режется кратно 2,0 метра, потребляемая мощность 9,6 W/M, бухта 54 метра. Смена цвета: красный-зеленый-синий-желтый</t>
  </si>
  <si>
    <t>Контроллер для LED-FL-5W-54M-RGBY-240V, смена 8 режимов, напряжение 240V, рабочий ток 2A, максимальная длина подключения - 40 метров дюралайта, IP 44</t>
  </si>
  <si>
    <t>24V, Светодиодный светящийся кустарник для внешнего и внутреннего декора, габарит: 80 х 50 см., потребляемая мощность 13,44W, с трансформатором, цвет ветвей: коричневый, цвет светодиодов: оранжевый</t>
  </si>
  <si>
    <t>LED-TW-400-10M-240V-M/CL</t>
  </si>
  <si>
    <t>LW-320*130-WP-PC-W</t>
  </si>
  <si>
    <t>220V, Светодиодный двух-проводный плоский мини дюралайт фиксинг, габарит 10,5 х 12,5 мм, 36 светодиодов на 1 метре, расстояние между светодиодами 2,77 см, режется кратно 2 метра, потребляемая мощность 2,41 W/M, бухты 100 метров. Цвет: ровный белый</t>
  </si>
  <si>
    <t>LED-XM-2D-0065-240V-W/B</t>
  </si>
  <si>
    <t>LED-E27-G120-18L-240V-W</t>
  </si>
  <si>
    <t>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синий</t>
  </si>
  <si>
    <t>LED-TW-400-20M-24V-G/BL</t>
  </si>
  <si>
    <t>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зеленый</t>
  </si>
  <si>
    <t>LED-TW-400-20M-24V-W/BL</t>
  </si>
  <si>
    <t>Светодиодные гирлянды со спускающимися нитями</t>
  </si>
  <si>
    <t>240V, Светодиодный прожектор LED WALL WASHER, 72  мощных светодиодов (HIGH POWER LED) по 1W с рассеивающей линзой, угол рассеивания 25 градусов, потребляемая мощность 108W, габариты L690хW137,5хH139 мм, вес 6,5 кг., IP 65, Цвет светодиодов: красных 24 шт., зелёных 24 шт., синих 24 шт.</t>
  </si>
  <si>
    <t>230V, Светодиодная сеть, 180 светодиодов, размер 2,5Х1,2 метра, потребляемая мощность 9,2 W, прозрачный провод, контроллер в комплекте, цвет зелёный</t>
  </si>
  <si>
    <t>Декоративные лампы для шлейфа белт лайт</t>
  </si>
  <si>
    <t>220V, Светодиодный мотив "Звезда", размер 56 Х 54 см, потребляемая мощность 7,2W, IP 44, без контроллера, цвет светодиодов: синий</t>
  </si>
  <si>
    <t>240V, накладная светодиодная флеш-лампа овальной формы, 12 светодиодов, 40 миганий в минуту, потребляемая мощность 1,2W, IP 65, габарит: 12х5,5х5,5 см (ДхШхВ), цвет: красный</t>
  </si>
  <si>
    <t>240V, накладная светодиодная флеш-лампа овальной формы, 12 светодиодов, 40 миганий в минуту, потребляемая мощность 1,2W, IP 65, габарит: 12х5,5х5,5 см (ДхШхВ), цвет: желтый</t>
  </si>
  <si>
    <t>240V, накладная светодиодная флеш-лампа овальной формы, 12 светодиодов, 40 миганий в минуту, потребляемая мощность 1,2W, IP 65, габарит: 12х5,5х5,5 см (ДхШхВ), цвет: синий</t>
  </si>
  <si>
    <t>240V, накладная светодиодная флеш-лампа овальной формы, 12 светодиодов, 40 миганий в минуту, потребляемая мощность 1,2W, IP 65, габарит: 12х5,5х5,5 см (ДхШхВ), цвет: белый</t>
  </si>
  <si>
    <t>12V, Светодиодная лента Ribbon FLEX I (SUPER BRIGHT SMD 3-IN-1 RGB), 60 светодиодов на 1 метре, расстояние между светодиодами 16мм, габариты 500х10х2,5мм, потребляемая мощность 12,0 W/M, бухта 5 метров, влагозащищённая.</t>
  </si>
  <si>
    <t>Фотография</t>
  </si>
  <si>
    <t>240V, Потолочный подвесной светодиодный светильник на тросах, корпус алюминий + пластик, 8 светодиодов по 3W COB LED,  потребляемая мощность 31,2W. Цвет светодиодов: белый</t>
  </si>
  <si>
    <t>12V, Светодиодный КЛИП ЛАЙТ, расстояние между светодиодами 15 см, бухта 100 метров, потребляемая мощность бухты 130 W, провод прозрачный, цвет светодиодов зеленый, без трансформатора</t>
  </si>
  <si>
    <t>LL-6*9-48CM-12V-Y</t>
  </si>
  <si>
    <t>EXTENSION CORD</t>
  </si>
  <si>
    <t>Блок питания для SRC-181-12V и FCB-SMD5050-12V-RGB-WP, 240V / 12V</t>
  </si>
  <si>
    <t>Controller model: 90603</t>
  </si>
  <si>
    <t>Светодиодные гирлянды с повышенной степенью защиты</t>
  </si>
  <si>
    <t>LED-DSL-9H-Y-12V</t>
  </si>
  <si>
    <t>24V, ECONOMIC  TYPE LEDNEON FLEX, габариты 14,5 Х 27,5мм, потребляемая мощность 6W/M, кратность резки 0,075 метра, бухта 50 метров, на белой подложке, подключение через трансформатор J-82, макс. 15 метров, цвет: зеленый</t>
  </si>
  <si>
    <t xml:space="preserve"> Соединительный коннектор для светодиодной линейки в пластиковом коробе  LL-6*9-30/48CM</t>
  </si>
  <si>
    <t>LBLU(FX)-H-SMD3528-W-14,5-24V-10*286-R</t>
  </si>
  <si>
    <t>LBLU(FX)-H-SMD3528-W-14,5-24V-10*286-Y</t>
  </si>
  <si>
    <t>LED-XM(FR)-2D-CK015-W</t>
  </si>
  <si>
    <t>LED-XM(FR)-2D-CK015-В</t>
  </si>
  <si>
    <t>LED-XM(FR)-2D-CK016-W</t>
  </si>
  <si>
    <t>24V, LED NEON FLEX SUPER BRIGHT, габариты 14,5 Х 27,5мм, потребляемая мощность 6W/M, кратность резки 0,075 метра, бухта 50 метров, на белой подложке, подключение через трансформатор J-82, макс. 15 метров, цвет: синий</t>
  </si>
  <si>
    <t>24V, LED NEON FLEX SUPER BRIGHT, габариты 14,5 Х 27,5мм, потребляемая мощность 4,8W/M, кратность резки 0,1 метра, бухта 50 метров, на белой подложке, подключение через трансформатор J-82, макс. 20 метров, цвет: красный</t>
  </si>
  <si>
    <t>G1951-E27-WW (CLEAR)</t>
  </si>
  <si>
    <t>240V, MINI LED NEON FLEX SUPER BRIGHT, габариты 11Х24мм, кратность резки 1,52 метра, потребляемая мощность 3,15 W/M, бухта 50 метров, без подложки (полноцветный), цвет: красный</t>
  </si>
  <si>
    <t>SL-202-240V-DLC</t>
  </si>
  <si>
    <t>SL-402-240V-5BL</t>
  </si>
  <si>
    <t>LED-EM-009-240V</t>
  </si>
  <si>
    <t>LED-EM-015-240V</t>
  </si>
  <si>
    <t>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белый</t>
  </si>
  <si>
    <t>LED-TW-400-20M-24V-B/WH</t>
  </si>
  <si>
    <t>Контроллеры</t>
  </si>
  <si>
    <t>Оптоволоконные комплекты</t>
  </si>
  <si>
    <t>Светодиодные панели</t>
  </si>
  <si>
    <t>Артикул</t>
  </si>
  <si>
    <t xml:space="preserve">240V, Встраиваемый круглый матовый светильник, 10 светодиодов по 1W, потребляемая мощность 13,3W, угол рассеивания 80 градусов, возможность изменения направления света. Цвет светодиодов: тёплый белый </t>
  </si>
  <si>
    <t xml:space="preserve">Встраиваемый светодиодный светильник, диаметр 40 мм, корпус алюминиевый, 1 мощный светодиод (HIGH POWER LED) 1 W, угол рассеивания 73,5º, возможность изменения направления света ±6º, IP 54, рабочий ток 350 mA. Подключение через драйвер и распределительную коробку от 8 до 10 шт. Цвет светодиода: белый </t>
  </si>
  <si>
    <t>240V, Занавес со светодиодными матовыми шариками, размер занавеса 2Х1,5 метра, размер шарика 10мм,  20 нитей, 19 шариков на 1 нити, потребляемая мощность 30 W, возможность последовательного соединения, белый провод, цвет: синий. Контроллер в комплекте</t>
  </si>
  <si>
    <t>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белый шнур, цвет: зелёный</t>
  </si>
  <si>
    <t>240V, Ледлайн флекс (дюрафлекс), светодиодный дюралайт фиксинг на сверхярких SMD светодиодах, габарит 5Х8 мм, 36 светодиодов на 1 метре, расстоянием между светодиодами 2,77 см, режется кратно 3,3 метра, потребляемая мощность 1,44 W/M, бухта 100 метров. Цвет: красный</t>
  </si>
  <si>
    <t>220V, Светодиодная сменная лампа , 1200 ММ, 336 светодиодов 3528SMD по 0,07W, угол рассеивания 136 градусов, потребляемая мощность 18W, светоотдача 1362,8 Lm</t>
  </si>
  <si>
    <t>Светодиодная лампа 3 светодиода по 1 W, матовая колба, диаметр колбы 60 мм, цоколь Е 27, потребляемая мощность 4 W, светоотдача 160 Lm, ресурс 50 000 часов. Цвет: молочный белый</t>
  </si>
  <si>
    <t xml:space="preserve"> 240V, Светодиодный занавес «Бахрома», 180 светодиодов (30Х6), цвет белый, шнур прозрачный,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</si>
  <si>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240V, Встраиваемый квадратный светильник, с раскладкой, 9 светодиодов по 1W, потребляемая мощность 13W, угол рассеивания 80 градусов. Цвет светодиодов: тёплый белый</t>
  </si>
  <si>
    <t>240V, Встраиваемый квадратный светильник, с раскладкой, 9 светодиодов по 1W, потребляемая мощность 13W, угол рассеивания 80 градусов. Цвет светодиодов: холодный белый</t>
  </si>
  <si>
    <t>240V, Новогодний мотив "Снежинка", размер 80Х69 см, каждый пятый светодиод мерцает, IP 44, потребляемая мощность 16,8 W, без контроллера, цвет светодиодов: белый</t>
  </si>
  <si>
    <t>240V, Новогодний мотив "Снежинка", размер 78Х77 см, каждый пятый светодиод мерцает, IP 44, потребляемая мощность 16,8 W, без контроллера, цвет светодиодов: белый</t>
  </si>
  <si>
    <t>240V, Новогодний мотив "Снежинка", размер 78Х77 см, каждый пятый светодиод мерцает, IP 44, потребляемая мощность 16,8 W, без контроллера, цвет светодиодов: синий</t>
  </si>
  <si>
    <t>220V, Новогодний мотив "Снежинка", размер 95 Х 83 см, IP 44, потребляемая мощность 19,2 W, без контроллера, цвет светодиодов: синий</t>
  </si>
  <si>
    <t>12V, Светодиодная линейка в прозрачном пластиковом коробе 6х9 мм для внутреннего применения, длина 30 см, потребляемая мощность 1,92 W, возможность последовательного соединения. Цвет светодиодов: белый.</t>
  </si>
  <si>
    <t>12V, Светодиодная линейка в пластиковом коробе 6х9 мм для внутреннего применения, длина 30 см, потребляемая мощность 1,92 W, возможность последовательного соединения. Цвет светодиодов: синий.</t>
  </si>
  <si>
    <t>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белый шнур, цвет: синий</t>
  </si>
  <si>
    <t>92744 (MC6WW1-C) Citizen</t>
  </si>
  <si>
    <t>92744 (C6N1-C) Citizen</t>
  </si>
  <si>
    <t>240V, Встраиваемый круглый светильник, корпус алюминиевый, угол рассеивания луча 85º, диаметр светильника 230мм, диаметр световой поверхности 197мм, глубина внутренней части 68мм, потребляемая мощность 24W, световой поток 1200Lm, цвет светодиодов: тёплый белый</t>
  </si>
  <si>
    <t>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прозрачный шнур, цвет: белый</t>
  </si>
  <si>
    <t>Блок питания для SRC-181-24V и FCB-SMD6050-20-24V-14*505-RGB, 240V / 24V</t>
  </si>
  <si>
    <t>SDL-109P-SP-240/12V</t>
  </si>
  <si>
    <t>Лампа накаливания с прозрачной цветной колбой, цоколь Е27, диаметр 40мм, длина 60мм, потребляемая мощность 10W, Цвет: красный.</t>
  </si>
  <si>
    <t>LED-FL-5W-54M-RGBY-240V</t>
  </si>
  <si>
    <t>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черный шнур, цвет: тёплый белый</t>
  </si>
  <si>
    <t>240V, Светодиодный световой занавес, размер 2,5 Х 3 М, 20 нитей, 37 светодиодов на 1 нити, 925 светодиодов, потребляемая мощность 92,5W, возможность последовательного соединения, чёрный шнур, цвет: жёлтый</t>
  </si>
  <si>
    <t>240V, Светодиодный световой занавес, размер 2,5 Х 3 М, 20 нитей, 37 светодиодов на 1 нити, 925 светодиодов, потребляемая мощность 92,5W, возможность последовательного соединения, прозрачный шнур, цвет: жёлтый</t>
  </si>
  <si>
    <t>240V, Светодиодный световой занавес, размер 2,5 Х 3 М, 20 нитей, 37 светодиодов на 1 нити, 925 светодиодов, потребляемая мощность 92,5W, возможность последовательного соединения, чёрный шнур, цвет: красный</t>
  </si>
  <si>
    <t>240V, Светодиодный световой занавес, размер 2,5 Х 3 М, 20 нитей, 37 светодиодов на 1 нити, 925 светодиодов, потребляемая мощность 92,5W, возможность последовательного соединения, прозрачный шнур, цвет: красный</t>
  </si>
  <si>
    <t>240V, Ледлайн флекс (дюрафлекс), светодиодный дюралайт фиксинг на сверхярких SMD светодиодах, габарит 5Х8 мм, 36 светодиодов на 1 метре, расстояние между светодиодами 2,77 см, режется кратно 2,0 метра, потребляемая мощность 2,41 W/M, бухта 100 и 50 метров. Цвет: синий</t>
  </si>
  <si>
    <t>Лампа накаливания с прозрачной цветной колбой, цоколь Е27, диаметр 40мм, длина 60мм, потребляемая мощность 10W, Цвет: зелёный.</t>
  </si>
  <si>
    <t>Лампа накаливания с прозрачной цветной колбой, цоколь Е27, диаметр 40мм, длина 60мм, потребляемая мощность 10W, Цвет: синий.</t>
  </si>
  <si>
    <t>240V, Светодиодная гирлянда мульти, расстояние между светодиодами 10 см, длина гирлянды 10 м, потребляемая мощность 9W, прозрачный провод, возможность последовательного соединения.  Цвет светодиодов: красный, зеленый, синий, желтый</t>
  </si>
  <si>
    <t>240V, Гирлянда со светодиодными прозрачными пластиковыми шарами, диаметр шара 50 мм., внутри шара 5 светодиодов, расстояние между шарами 20см, длина гирлянды 10 метров, потребляемая мощность 19 W, тёмно-зелёный провод, возможность последовательного соединения. Цвет: тёплый белый</t>
  </si>
  <si>
    <t>240V, Светодиодная гирлянда "Тюльпан",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тюльпана лавандовый</t>
  </si>
  <si>
    <t>24V, Светодиодный Плей Лайт «Текущая вода», ширина 1М, 10 нитей по 3М, 48 светодиодов в каждой нити, 480 светодиодов, потребляемая мощность 52 W, прозрачный провод, трансформатор и контроллер в комплекте, без возможности последовательного соединения, цвет светодиодов жёлтый</t>
  </si>
  <si>
    <t>LED-PL-2W-3725-240V-W/BL</t>
  </si>
  <si>
    <t>LED-PL-2W-5720-240V-B/W</t>
  </si>
  <si>
    <t>LED-PL-2W-5720-240V-W/W</t>
  </si>
  <si>
    <t>LED-PL-2W-5720-240V-R/W</t>
  </si>
  <si>
    <t>LED-PL-2W-5720-240V-Y/W</t>
  </si>
  <si>
    <t>12V, Светодиодный КЛИП ЛАЙТ, расстояние между светодиодами 15см, бухта 100 метров, потребляемая мощность бухты 130 W, тёмно-зелёный провод, цвет светодиодов тёплый белый, без трансформатора</t>
  </si>
  <si>
    <t>12V, Светодиодный КЛИП ЛАЙТ, расстояние между светодиодами 15см, бухта 100 метров, потребляемая мощность бухты 130 W, провод прозрачный, цвет светодиодов синий, без трансформатора</t>
  </si>
  <si>
    <t>12V, Светодиодный КЛИП ЛАЙТ, расстояние между светодиодами 15см, бухта 100 метров, потребляемая мощность бухты 130 W, провод прозрачный, цвет светодиодов красный, без трансформатора</t>
  </si>
  <si>
    <t>12V, Светодиодный КЛИП ЛАЙТ, расстояние между светодиодами 15см, бухта 100 метров, потребляемая мощность бухты 130 W, провод прозрачный, цвет светодиодов желтый, без трансформатора</t>
  </si>
  <si>
    <t>220V, Светодиодный двух-проводный плоский мини дюралайт фиксинг, габарит 10,5 х 12,5 мм, 36 светодиодов на 1 метре, расстояние между светодиодами 2,77 см, режется кратно 2 метра, потребляемая мощность 2,41 W/M, бухты 100 метров. Цвет: зеленый</t>
  </si>
  <si>
    <t>Контроллер для LED-FL-4W-90-RGB-240V, смена 8 режимов, напряжение 240V, рабочий ток 2A, максимальная длина подключения - 60 метров дюралайта, IP 44</t>
  </si>
  <si>
    <t>240V, Светодиодный четырех-проводный прямоугольный дюралайт мультичейзинг, габарит 11 Х 22 мм, 108 светодиодов на 1 метре, расстояние между светодиодами 9,26 мм, режется кратно 2,0 метра, потребляемая мощность 5,3 W/M, бухта 90 метров. Смена цвета: красный-зеленый-синий</t>
  </si>
  <si>
    <t>220V, Светодиодный четырех-проводный прямоугольный дюралайт, габарит 11 Х 22 мм, 108 светодиодов на 1 метре, расстояние между светодиодами 9,26 мм, режется кратно 2,0 метра, потребляемая мощность 7,23 W/M, бухта 54 метра. Цвет: холодный белый</t>
  </si>
  <si>
    <t>220V, Светодиодный четырех-проводный прямоугольный дюралайт, габарит 11,5 Х 30 мм, 108 светодиодов на 1 метре, расстояние между светодиодами 9,26 мм, режется кратно 2,7 метра, потребляемая мощность 7,23 W/M, бухта 54 метра. Цвет: тёплый белый</t>
  </si>
  <si>
    <t>240V, Светодиодный световой занавес, размер 2 Х 1,5 М, 20 нитей, 19 светодиодов на 1 нити, 380 светодиодов, потребляемая мощность 47W, возможность последовательного соединения, белый шнур, цвет: красный</t>
  </si>
  <si>
    <t>240V, пятижильный пластиковый шлейф, бухта 50 метров, расстояние между патронами под цоколь Е27 -  15 см, без влагозащиты, цвет шлейфа и патронов серый</t>
  </si>
  <si>
    <t xml:space="preserve">240V, пятижильный резиновый шлейф, бухты 100 или 50 метров, расстояние между патронами под цоколь Е27 - 25 см, влагозащищённый, цвет шлейфа серый, цвет патронов зеленый.  </t>
  </si>
  <si>
    <t>240V, Накладной светильник для ЖКХ со светодиодной матрицей, светодиодная матрица 1х26W Citizen, потребляемая мощность 29,1W, форма светильника - полусфера, корпус алюминиевый + рассеиватель пластик-поликарбонат, светоотдача 2140 Lm, температура свечения 5000-5500К, степень защиты IP-65</t>
  </si>
  <si>
    <t xml:space="preserve">220V, LED NEON FLEX SUPER BRIGHT, габариты: 14,5 Х 27,5мм, потребляемая мощность 3,15W/M, кратность резки 1,52 метра, бухта 50 метров, на белой подложке, цвет: желтый </t>
  </si>
  <si>
    <t xml:space="preserve">220V, LED NEON FLEX SUPER BRIGHT, габариты: 14,5 Х 27,5мм, потребляемая мощность 3,94W/M, кратность резки 0,91 метра, бухта 50 метров, на белой подложке, цвет: зеленый </t>
  </si>
  <si>
    <t>220V, Светодиодный двух-проводный плоский дюралайт фиксинг, габарит 13,5 х 15,5 мм, 36 светодиодов на 1 метре, расстояние между светодиодами 2,77 см, режется кратно 2 метра, потребляемая мощность 2,41 W/M, бухты 100 метров. Цвет: ровный белый</t>
  </si>
  <si>
    <t>240V, Потолочный светодиодный светильник "Колокол", корпус алюминиевый, 80 светодиодов по 1W, угол рассеивания 86 градусов, потребляемая мощность 96W, светоотдача 5418 Lm, для внутреннего применения IP 40. Цвет светодиодов: белый</t>
  </si>
  <si>
    <t>I0943G</t>
  </si>
  <si>
    <t>Линейный светодиодный светильник, 450х23 мм, корпус алюминиевый, 5 светодиодов по 1W, подключение через драйвер 350 mA, IP 54. Цвет светодиодов: белый</t>
  </si>
  <si>
    <t>I0923G</t>
  </si>
  <si>
    <t>Линейный светодиодный светильник, 450х23 мм, корпус алюминиевый 3 светодиода по 1W, подключение через драйвер 350 mA, IP 54. Цвет светодиодов: белый</t>
  </si>
  <si>
    <t>I0883G</t>
  </si>
  <si>
    <t>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желтый</t>
  </si>
  <si>
    <t>LED-TW-400-20M-24V-B/BL</t>
  </si>
  <si>
    <t xml:space="preserve">240V, пятижильный резиновый шлейф, бухта 50 метров, расстояние между патронами под цоколь Е27 - 15 см, влагозащищённый, цвет шлейфа тёмно- зеленый.  </t>
  </si>
  <si>
    <t>230V, Светодиодная сеть, 180 светодиодов, размер 2,5 Х 1,2 метра, потребляемая мощность 9,2 W, прозрачный провод, возможность последовательного соединения,  цвет белый</t>
  </si>
  <si>
    <t>230V, Светодиодная сеть, 180 светодиодов, размер 2,5Х1,2 метра, потребляемая мощность 9,2 W, прозрачный провод, контроллер в комплекте, цвет белый</t>
  </si>
  <si>
    <t>240V/5V, контроллер для LED VISION FLEX, связь с контроллером осуществляется через протокол DMX512, максимальное подключение 20 метров.</t>
  </si>
  <si>
    <t>Светодиодный драйвер 350 mA, для встраиваемых светодиодных светильников I0203G, I0223G, I0263G, I0293G (подключение от 8 до 10 светильников)</t>
  </si>
  <si>
    <t>Светодиодный прожектор прямоугольной формы для внутреннего применения, корпус алюминиевый, 9 светодиодов по 1 W с рассеивающими линзами, угол рассеивания 26 градусов, для внутреннего применения IP 40, потребляемая мощность 12W, с радиатором. Цвет светодиодов: тёплый белый</t>
  </si>
  <si>
    <t xml:space="preserve">240V, Светодиодный занавес с повышенной степенью защиты, размер 2 х 1,4 метра, 6 нитей, 30 светодиодов с капсулой на 1 нити, 180 светодиодов, потребляемая мощность 12,96 W, тёмно-зелёный провод, цвет светодиодов: тёплый белый  </t>
  </si>
  <si>
    <t>240V, Светодиодная гирлянда с повышенной степенью защиты, 200 светодиодов с капсулой, расстояние между светодиодами 10см., длина гирлянды 20м., потребляемая мощность 17,3 W, тёмно-зелёный провод, с возможностью последовательного соединения . Цвет светодиодов: синий</t>
  </si>
  <si>
    <t>12V, Контроллер для влагозащищённой светодиодной ленты SMD5050 RGB, с пультом управления</t>
  </si>
  <si>
    <t>J83</t>
  </si>
  <si>
    <t>LED-CMLP-15СМ-30M-12V-M</t>
  </si>
  <si>
    <t>LED-PL(G02)-100L-10M-240V-Y</t>
  </si>
  <si>
    <t>LED-PL(G02)-100L-10M-240V-G</t>
  </si>
  <si>
    <t>LED-PL(G02)-100L-10M-240V-B</t>
  </si>
  <si>
    <t>LED-PL(G02)-100L-10M-240V-W</t>
  </si>
  <si>
    <t>Светодиодный дюралайт фиксинг</t>
  </si>
  <si>
    <t>LED-DL-2W-CA-3</t>
  </si>
  <si>
    <t>Соединяющий коннектор</t>
  </si>
  <si>
    <t>Светодиодный дюралайт чейзинг</t>
  </si>
  <si>
    <t>Вернуться к содержанию</t>
  </si>
  <si>
    <t>LED-DL-3W-CA-3</t>
  </si>
  <si>
    <t>SL-210E2A-240V</t>
  </si>
  <si>
    <t>Светодиодный 4-х проводный круглый дюралайт</t>
  </si>
  <si>
    <t>LED-DL14-4W-102M-240V-RGB</t>
  </si>
  <si>
    <t>Заглушка</t>
  </si>
  <si>
    <t>SL-410E2A-LED-DL-4W</t>
  </si>
  <si>
    <t>LW-600x130-REVO-PC-240V-RGB</t>
  </si>
  <si>
    <t>LL-6*9-48CM-12V-R</t>
  </si>
  <si>
    <t>220V, Новогодний мотив "Снежинка", размер 61 Х 50 см, потребляемая мощность 12W, IP 44, без контроллера, цвет светодиодов: белый</t>
  </si>
  <si>
    <t>LED-PL-50-10M-240V-A3-W/W</t>
  </si>
  <si>
    <t>LED-PL-50-10M-240V-A3-W/R</t>
  </si>
  <si>
    <t>LED-PL-50-10M-240V-A4-W/Y</t>
  </si>
  <si>
    <t>LED-PL-50-10M-240V-A6-W/W</t>
  </si>
  <si>
    <t>LED-PL-50-10M-240V-A8-W/W</t>
  </si>
  <si>
    <t>LED-2BL-50L-10M-240V-WW</t>
  </si>
  <si>
    <t xml:space="preserve"> 240V, Светодиодный занавес «Бахрома», 180 светодиодов (30Х6), цвет красный,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</si>
  <si>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 xml:space="preserve"> 240V Светодиодный занавес «Бахрома», 180 светодиодов (30Х6), цвет красный, шнур прозрачный,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</si>
  <si>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 xml:space="preserve"> 240V, Светодиодный занавес «Бахрома», 180 светодиодов (30Х6), цвет красный, шнур чёрный,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</si>
  <si>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 xml:space="preserve"> 240V, Светодиодный занавес «Бахрома», 180 светодиодов (30Х6), цвет желтый,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</si>
  <si>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FCB-SMD6050-20-24V-14*505-RGB</t>
  </si>
  <si>
    <t>SRC-181-24V</t>
  </si>
  <si>
    <t>Контроллер для FCB-SMD6050-20-24V-14*505-RGB, 240V</t>
  </si>
  <si>
    <t>Светодиодная гирлянда с прозрачными и цветными шарами</t>
  </si>
  <si>
    <t>SL-410E2A-LED-DL-5W</t>
  </si>
  <si>
    <t>WR-CCPS-18W</t>
  </si>
  <si>
    <t>Светодиодный драйвер, 18W, для подключения двух светодиодных прожекторов I3123</t>
  </si>
  <si>
    <t>WR-JC-4</t>
  </si>
  <si>
    <t>Линейный светодиодный светильник, 450х23 мм, корпус алюминиевый, 5 светодиодов по 1W, подключение через драйвер 350 mA, IP 54. Цвет светодиодов: тёплый белый</t>
  </si>
  <si>
    <t>Курс доллара ЦБ + 2.5% = У.Е.</t>
  </si>
  <si>
    <t>240V, Светодиодный световой занавес, размер 2 Х 1,5 М, 20 нитей, 19 светодиодов на 1 нити, 380 светодиодов, потребляемая мощность 47W, возможность последовательного соединения, прозрачный шнур, цвет: жёлтый</t>
  </si>
  <si>
    <t>240V, Светодиодный световой занавес, размер 2 Х 3 М, 20 нитей, 37 светодиодов на 1 нити, 740 светодиодов, потребляемая мощность 94W, возможность последовательного соединения, белый шнур, цвет: красный</t>
  </si>
  <si>
    <t>240V, Светодиодный световой занавес, размер 2 Х 3 М, 20 нитей, 37 светодиодов на 1 нити, 740 светодиодов, потребляемая мощность 94W, возможность последовательного соединения, прозрачный шнур, цвет: красный</t>
  </si>
  <si>
    <t>240V, Контроллер, 4 режима, регулировка скорости, для мульти чейзинг дюралайт DL-5W, белт лайт 5BL и 5BLC, световой сетки SNL, 2400W</t>
  </si>
  <si>
    <t>240V, Контроллер, влагозащищенный, регулировка скорости, для белт лайт 5BL, световой сетки чейзинг SNL, 4800W</t>
  </si>
  <si>
    <t>240V, Контроллер, 4 режима, регулировка скорости, для хамелеон и чейзинг дюралайт, световых сеток D-SNL, световых занавесов PL,  2400W</t>
  </si>
  <si>
    <t>230V, Светодиодная сеть, 180 светодиодов, размер 2,5 Х 1,2 метра, потребляемая мощность 9,2 W, прозрачный провод, возможность последовательного соединения,  цвет красный</t>
  </si>
  <si>
    <t>230V, Светодиодная сеть, 180 светодиодов, размер 2,5 Х1,2 метра, потребляемая мощность 9,2 W, прозрачный провод, контроллер в комплекте, цвет красный</t>
  </si>
  <si>
    <t xml:space="preserve"> 12V, Светодиодная лента для подсветки объемных букв торцевого свечения, светодиоды Super Bhight LED диаметр 5 мм, потребляемая мощность 6,4W на 1 метр, бухта 18,28 метров, 1440 светодиодов в бухте, кратность резки 3 диода. Цвет: жёлтый</t>
  </si>
  <si>
    <t>240V, Светодиодный световой занавес, размер 2 Х 6 М, 20 нитей, 57 светодиодов на 1 нити, 1140 светодиодов, потребляемая мощность 125W, возможность последовательного соединения, белый шнур, цвет: белый</t>
  </si>
  <si>
    <t>Светодиодная лампа 7 светодиодов по 1W  (замена 60W лампы), цоколь Е27, матовая колба, диаметр колбы 100 мм, высота 175 мм, потребляемая мощность 9W, светоотдача 600 Lm, с вертикальным радиатором, ресурс 50000 часов, цвет: молочный белый</t>
  </si>
  <si>
    <t>Светодиодная лампа 13 светодиодов по 0,2 W, матовая колба, диаметр колбы 60 мм, цоколь Е 27, потребляемая мощность 4,6 W, светоотдача 160 Lm, ресурс 50 000 часов. Цвет: молочный белый</t>
  </si>
  <si>
    <t xml:space="preserve"> 240V, Светодиодный занавес «Бахрома», 180 светодиодов (30Х6), цвет желтый, шнур чёрный,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</si>
  <si>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 xml:space="preserve"> 240V, Светодиодный занавес «Бахрома», 180 светодиодов (30Х6), цвет зеленый,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</si>
  <si>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 xml:space="preserve"> 240V, Светодиодный занавес «Бахрома», 180 светодиодов (30Х6), цвет зеленый, шнур прозрачный,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</si>
  <si>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 xml:space="preserve"> 240V, Светодиодный занавес «Бахрома», 180 светодиодов (30Х6), цвет белый, шнур чёрный,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</si>
  <si>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черный шнур, цвет: белый</t>
  </si>
  <si>
    <t>Светодиодный уличный светильник состоит из 150 LED Nichia high power по 1W, потребляемая мощность 192,37W, светоотдача 14152,39 Lm, температура цвета 5500K, угол раскрытия луча 120Х90 гр., входящее напряжение: 100-240V AC 50/60 HZ, диаметр для крепления 60-70мм, не менее IP65</t>
  </si>
  <si>
    <t>Светодиодный уличный светильник состоит из 150 LED Cree high power по 1W, потребляемая мощность 192,37W, светоотдача 14152,39 Lm, температура цвета 5500K, угол раскрытия луча 120Х90 гр., входящее напряжение: 100-240V AC 50/60 HZ, диаметр для крепления 60-70мм, не менее IP65</t>
  </si>
  <si>
    <t>240V, Светодиодный световой занавес, размер 2 Х 1,5 М, 20 нитей, 19 светодиодов на 1 нити, 380 светодиодов, потребляемая мощность 47W, возможность последовательного соединения, прозрачный шнур, цвет: красный</t>
  </si>
  <si>
    <t xml:space="preserve">240V, Встраиваемый светодиодный светильник, корпус алюминиевый, 10 мощных светодиодов (HIGH POWER LED) по 1 W, диаметр линзы 200 ММ, угол рассеивания света 85 градусов, 640 lm, 65 mA. Цвет светодиодов: ровный белый. Возможность применение диммера.  </t>
  </si>
  <si>
    <t xml:space="preserve">240V, Встраиваемый светодиодный светильник, корпус алюминиевый, 10 мощных светодиодов (HIGH POWER LED) по 1 W, диаметр линзы 160 ММ, угол рассеивания света 85 градусов. Цвет светодиодов: ровный белый. Возможность применение диммера.  </t>
  </si>
  <si>
    <t xml:space="preserve">240V, Встраиваемый светодиодный светильник, корпус алюминиевый, 10 мощных светодиодов (HIGH POWER LED) по 1 W, диаметр линзы 160 ММ, угол рассеивания света 85 градусов. Цвет светодиодов: тёплый белый. Возможность применение диммера.  </t>
  </si>
  <si>
    <t xml:space="preserve">240V, Встраиваемый светодиодный светильник, корпус алюминиевый, 20 мощных светодиодов (HIGH POWER LED) по 1 W, потребляемая мощность 24W, диаметр линзы 230 ММ, угол рассеивания света 85 градусов, 1203 lm. Цвет светодиодов: ровный белый. Возможность применение диммера.  </t>
  </si>
  <si>
    <t>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зеленый</t>
  </si>
  <si>
    <t>240V, Светодиодный световой занавес, размер 2 Х 1,5 М, 20 нитей, 19 светодиодов на 1 нити, 380 светодиодов, потребляемая мощность 47W, возможность последовательного соединения, белый шнур, цвет: жёлтый</t>
  </si>
  <si>
    <t>Светодиодная лампа с матовой белой колбой, цоколь Е27, 18 светодиодов, диаметр колбы 120мм, потребляемая мощномть 3W, цвет: красный</t>
  </si>
  <si>
    <t>Светодиодная лампа с матовой белой колбой, цоколь Е27, 18 светодиодов, диаметр колбы 120мм. потребляемая мощность 3W, цвет: зеленый</t>
  </si>
  <si>
    <t>12 V, Гибкая светодиодная лента 1Х 7,6Х12 мм, 1 канал, потребляемая мощность 7,92 W/M, модуль 1 м, 99 диодов на метре, кратность резки каждые 3 светодиода, светоотдача 186,3 Lm,  IP 65. Цвет красный</t>
  </si>
  <si>
    <t>12V, Светодиодная лента (3528 SMD LED), 60 светодиодов на 1 метре, кратность резки каждые 3 светодиода, бухта 5 метров, угол рассеивания 120º, IP 44. Цвет: холодный белый</t>
  </si>
  <si>
    <t>12V, Светодиодная лента (3528 SMD LED), 60 светодиодов на 1 метре, кратность резки каждые 3 светодиода, бухта 5 метров, угол рассеивания 120º, IP 44. Цвет: тёплый белый</t>
  </si>
  <si>
    <t>12V, Светодиодная лента (3528 SMD LED), 60 светодиодов на 1 метре, кратность резки каждые 3 светодиода, бухта 5 метров, угол рассеивания 120º, IP 44. Цвет: жёлтый</t>
  </si>
  <si>
    <t>12V, Светодиодная лента (3528 SMD LED), 60 светодиодов на 1 метре, кратность резки каждые 3 светодиода, бухта 5 метров, угол рассеивания 120º, IP 44. Цвет: синий</t>
  </si>
  <si>
    <t>230V, Светодиодная сеть, 180 светодиодов, размер 2,5 Х 1,2 метра, потребляемая мощность 9,2 W, прозрачный провод, возможность последовательного соединения,  цвет жёлтый</t>
  </si>
  <si>
    <t>230V, Светодиодная сеть, 180 светодиодов, размер 2,5 Х 1,2 метра, потребляемая мощность 9,2 W, прозрачный провод, возможность последовательного соединения,  цвет синий</t>
  </si>
  <si>
    <t>230V, Светодиодная сеть, 180 светодиодов, размер 2,5Х1,2 метра, потребляемая мощность 9,2 W, прозрачный провод, контроллер в комплекте, цвет синий</t>
  </si>
  <si>
    <t>230V, Светодиодная сеть, 180 светодиодов, размер 2,5 Х 1,2 метра, потребляемая мощность 9,2 W, прозрачный провод, возможность последовательного соединения,  цвет зелёный</t>
  </si>
  <si>
    <t>220V, Светодиодный мотив "Звезда", размер 56 Х 54 см, потребляемая мощность 7,2W, IP 44, без контроллера, цвет светодиодов: красный</t>
  </si>
  <si>
    <t>240/12V, светодиодная гирлянда со спускающимися акриловыми трубками, длина гирлянды 3 м, 5 трубок длиной по 0,5 м, потребляемая мощность 4,8 W, чёрный провод, возможность последовательного соединения, цвет светодиодов белый. Эффект тающей сосульки.</t>
  </si>
  <si>
    <t>220/24V, светодиодная гирлянда бахрома "Кристалл", длина гирлянды 3 м, 10 нитей, длина нитей 50 и 30 см, потребляемая мощность 4,8 W, каждая нить оканчивается кристаллом с RGB светодиодом внутри,  цвет провода прозрачный.</t>
  </si>
  <si>
    <t>240V, Светодиодная гирлянда "Камелия",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камелии розовый</t>
  </si>
  <si>
    <t>240V,Светодиодная гирлянда "Гардения",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гардении пурпурный</t>
  </si>
  <si>
    <t>240V, светодиодная гирлянда "Мишура", длина гирлянды 2 м, 192 светодиода, каждый 5-й светодиод мерцает без контроллера, потребляемая мощность 13 W, прозрачный провод, возможность последовательного соединения. Цвет светодиодов: белый</t>
  </si>
  <si>
    <t>240V, светодиодная гирлянда "Мишура", длина гирлянды 2 м, 192 светодиода, каждый 5-й светодиод мерцает без контроллера, потребляемая мощность 13 W, чёрный провод, возможность последовательного соединения. Цвет светодиодов: белый</t>
  </si>
  <si>
    <t>12V, светодиодная гирлянда со спускающимися прозрачными пластиковыми сосульками, длина гирлянды 5 м, десять сосулек длиной по 0,3 м,  24 светодиода в одной сосульке, потребляемая мощность 4,6 W, чёрный провод, возможность последовательного соединения, цвет светодиодов белый. Эффект тающей сосульки.</t>
  </si>
  <si>
    <t>Алюминиевый канал для монтажа  LED NEON FLEX, длина 4 см</t>
  </si>
  <si>
    <t>Промежуточный коннектор для LED NEON FLEX, длина 0,5 метра</t>
  </si>
  <si>
    <t xml:space="preserve">240V, ECONOMIC  TYPE LED NEON FLEX, габариты: 14,5 Х 27,5мм, потребляемая мощность 3,15W/M, кратность резки 1,52 метра, бухта 50 метров, на белой подложке, цвет: жёлтый </t>
  </si>
  <si>
    <t xml:space="preserve">240V, ECONOMIC  TYPE LED NEON FLEX, габариты: 14,5 Х 27,5мм, потребляемая мощность 3,15W/M, кратность резки 1,52 метра, бухта 50 метров, на белой подложке, цвет: оранжевый </t>
  </si>
  <si>
    <t xml:space="preserve">240V, ECONOMIC  TYPE LED NEON FLEX, габариты: 14,5 Х 27,5мм, потребляемая мощность 3,94W/M, кратность резки 0,91 метра, бухта 50 метров, на белой подложке, цвет: синий </t>
  </si>
  <si>
    <t>240V, Светодиодная гирлянда "Гардения",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гардении белый</t>
  </si>
  <si>
    <t>240V, Светодиодная гирлянда "Гардения",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гардении красный</t>
  </si>
  <si>
    <t>240V, Светодиодная гирлянда "Гардения",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гардении жёлтый</t>
  </si>
  <si>
    <t>220V, Новогодний мотив "Снежинка" c эффектом мерцания, каждый пятый светодиод мерцает, размер 61 Х 51 см, потребляемая мощность 9,6W, IP 44, без контроллера, цвет светодиодов: белый</t>
  </si>
  <si>
    <t>220V, Новогодний мотив "Снежинка" c эффектом мерцания, каждый пятый светодиод мерцает, размер 61 Х 51 см, потребляемая мощность 9,6W, IP 44, без контроллера, цвет светодиодов: синий</t>
  </si>
  <si>
    <t>LT-FCB-2W-3528-60L-100M-240V-W</t>
  </si>
  <si>
    <t>LT-FCB-2W-3528-60L-100M-240V-WW</t>
  </si>
  <si>
    <t>24V, Светодиодная лента SMD5050  LED, влагозащищённая, 60 светодиодов на 1 метре, бухта 5 метров (300 светодиодов), потребляемая мощность 12 W/М, IP 44. Цвет светодиодов: тёплый белый</t>
  </si>
  <si>
    <t>24V, Светодиодная лента SMD5050  LED, влагозащищённая, 60 светодиодов на 1 метре, бухта 5 метров (300 светодиодов), потребляемая мощность 12 W/М, IP 44. Цвет светодиодов: белый</t>
  </si>
  <si>
    <t>240V, Светодиодная лента SMD 3528 LED с повышенной степенью влагозащиты IP 67, 60 светодиодов на 1 метре, расстояние между светодиодами 1,67 см, габарит 6 х 9 мм, потребляемая мощность 2,4W/М, кратность резки 1 метр. Бухта 100 метров. Цвет светодиодов ровный белый</t>
  </si>
  <si>
    <t>240V, Светодиодная лента SMD 3528 LED с повышенной степенью влагозащиты IP 67, 60 светодиодов на 1 метре, расстояние между светодиодами 1,67 см, габарит 6 х 9 мм, потребляемая мощность 2,4W/М, кратность резки 1 метр. Бухта 100 метров. Цвет светодиодов тёплый белый</t>
  </si>
  <si>
    <t>LT-FCB-2W-5050-60L-100M-240V-W</t>
  </si>
  <si>
    <t>LT-FCB-2W-5050-60L-100M-240V-WW</t>
  </si>
  <si>
    <t>240V, Светодиодная лента с мощными светодиодами SMD 5050 LED с повышенной степенью влагозащиты IP 67, 60 светодиодов на 1 метре, расстояние между светодиодами 1,67 см, габарит 8 х 14 мм, кратность резки 1 метр. Бухта 100 метров. Цвет светодиодов ровный белый</t>
  </si>
  <si>
    <t>Светодиодные лампы с матовой колбой</t>
  </si>
  <si>
    <t>Лампы накаливания с прозрачной колбой</t>
  </si>
  <si>
    <t>Светодиодные лампы с прозрачной колбой</t>
  </si>
  <si>
    <t>LED-E27-G45-6L-240V-Y</t>
  </si>
  <si>
    <t>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прозрачный шнур, цвет: синий</t>
  </si>
  <si>
    <t>240V, Светодиодный световой занавес, размер 2 Х 3 М, 20 нитей, 37 светодиодов на 1 нити, 740 светодиодов, потребляемая мощность 92,5W, возможность последовательного соединения, белый шнур, цвет: жёлтый</t>
  </si>
  <si>
    <t xml:space="preserve"> 240V, Светодиодный световой занавес, размер 2 Х 3 М, 20 нитей, 37 светодиодов на 1 нити, 740 светодиодов, потребляемая мощность 92,5W, возможность последовательного соединения, прозрачный шнур, цвет: жёлтый</t>
  </si>
  <si>
    <t>Светодиодная система "Спайдер" (флэш)</t>
  </si>
  <si>
    <t>24V, Светодиодный Плей Лайт «Текущая вода», ширина 1М, 10 нитей по 3М, 48 светодиодов в каждой нити, 480 светодиодов, потребляемая мощность 55 W, прозрачный провод, трансформатор и контроллер в комплекте, без возможности последовательного соединения, цвет светодиодов белый</t>
  </si>
  <si>
    <t>24V, Светодиодный Плей Лайт «Текущая вода», ширина 1М, 10 нитей по 5М, 96 светодиодов в каждой нити, 960 светодиодов, потребляемая мощность 110 W, прозрачный провод, трансформатор и контроллер в комплекте, без возможности последовательного соединения, цвет светодиодов синий</t>
  </si>
  <si>
    <t>24V, Светодиодный Плей Лайт «Текущая вода», ширина 1М, 10 нитей по 5М, 96 светодиодов в каждой нити, 960 светодиодов, потребляемая мощность 110 W, прозрачный провод, трансформатор и контроллер в комплекте, без возможности последовательного соединения, цвет светодиодов зелёный</t>
  </si>
  <si>
    <t>24V, Светодиодный Плей Лайт «Текущая вода», ширина 1М, 10 нитей по 5М, 96 светодиодов в каждой нити, 960 светодиодов, потребляемая мощность 110 W, прозрачный провод, трансформатор и контроллер в комплекте, без возможности последовательного соединения, цвет светодиодов белый</t>
  </si>
  <si>
    <t>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белый. Цвет светодиодов: синий</t>
  </si>
  <si>
    <t>24V, Трехпроводный светодиодный Твинкл лайт, Комплект - 20 метров, 200 светодиодов, контроллер, трансформатор - 60W, возможность последовательного соединения шести комплектов. Электрический шнур - черный. Цвет светодиодов: мульти  (красный, желтый, зеленый, синий)</t>
  </si>
  <si>
    <t>Светодиодный уличный светильник состоит из 120 LED Nichia high power по 1W, потребляемая мощность 157,11W, светоотдача 11419,33 Lm, температура цвета 6500K, угол раскрытия луча 120Х90 гр., входящее напряжение: 100-240V AC 50/60 HZ, диаметр для крепления 60мм, не менее IP65</t>
  </si>
  <si>
    <t>Светодиодный уличный светильник состоит из 120 LED Cree high power по 1W, потребляемая мощность 157,11W, светоотдача 11419,33 Lm, температура цвета 6500K, угол раскрытия луча 120Х90 гр., входящее напряжение: 100-240V AC 50/60 HZ, диаметр для крепления 60-70 мм, не менее IP65</t>
  </si>
  <si>
    <t>Блоки питания</t>
  </si>
  <si>
    <t>220V/12V, Понижающий блок питания, исходящее напряжение 12V±0,5V, исходящий максимальный рабочий ток 2,5А, максимальная мощность 30W. Влагозашита IP67.</t>
  </si>
  <si>
    <t>220V/12V, Понижающий блок питания, исходящее напряжение 12V±0,5V, исходящий максимальный рабочий ток 5А, максимальная мощность 60W. Влагозашита IP67.</t>
  </si>
  <si>
    <t>220V/12V, Понижающий блок питания, исходящее напряжение 12V±0,5V, исходящий максимальный рабочий ток 8,33А, максимальная мощность 100W. Влагозашита IP67</t>
  </si>
  <si>
    <t>220V/12V, Понижающий блок питания, исходящее напряжение 12V±0,5V, исходящий максимальный рабочий ток 12,5А, максимальная мощность 150W. Влагозашита IP67</t>
  </si>
  <si>
    <t>220V/12V, Понижающий блок питания, исходящее напряжение 12V±0,5V, исходящий максимальный рабочий ток 16,67А, максимальная мощность 200W. Влагозашита IP67</t>
  </si>
  <si>
    <t>Понижающие блоки питания 220V/12V (без влагозащиты)</t>
  </si>
  <si>
    <t>220V/12V, Понижающий блок питания, исходящее напряжение 12V±0,5V, исходящий максимальный рабочий ток 2,5А, максимальная мощность 30W. Влагозашита IP20</t>
  </si>
  <si>
    <t>220V/12V, Понижающий блок питания, исходящее напряжение 12V±0,5V, исходящий максимальный рабочий ток 5А, максимальная мощность 60W. Влагозашита IP20</t>
  </si>
  <si>
    <t>Понижающие блоки питания 220V/24V (влагозащищённые)</t>
  </si>
  <si>
    <t>220V/24V, Понижающий блок питания, исходящее напряжение 24V±0,5V, исходящий максимальный рабочий ток 1,67А, максимальная мощность 60W. Влагозашита IP67</t>
  </si>
  <si>
    <t>220V/24V, Понижающий блок питания, исходящее напряжение 24V±0,5V, исходящий максимальный рабочий ток 4,17А, максимальная мощность 100W. Влагозашита IP67</t>
  </si>
  <si>
    <t>220V/24V, Понижающий блок питания, исходящее напряжение 24V±0,5V, исходящий максимальный рабочий ток 6,25А, максимальная мощность 150W. Влагозашита IP67</t>
  </si>
  <si>
    <t>220V/24V, Понижающий блок питания, исходящее напряжение 24V±0,5V, исходящий максимальный рабочий ток 8,33А, максимальная мощность 200W. Влагозашита IP67</t>
  </si>
  <si>
    <t>Понижающие блоки питания 220V/24V (без влагозащиты)</t>
  </si>
  <si>
    <t>220V/24V, Понижающий блок питания, исходящее напряжение 24V±0,5V, исходящий максимальный рабочий ток 1,67А, максимальная мощность 60W. Влагозашита IP20</t>
  </si>
  <si>
    <t>220V/24V, Понижающий блок питания, исходящее напряжение 24V±0,5V, исходящий максимальный рабочий ток 8,33А, максимальная мощность 100W. Влагозашита IP20</t>
  </si>
  <si>
    <t>220V/24V, Понижающий блок питания, исходящее напряжение 24V±0,5V, исходящий максимальный рабочий ток 6,25А, максимальная мощность 150W. Влагозашита IP20</t>
  </si>
  <si>
    <t>220V, Новогодний мотив "Снежинка", размер 95 Х 83 см, IP 44, потребляемая мощность 19,2 W, без контроллера, цвет светодиодов: белый</t>
  </si>
  <si>
    <t>220V, Новогодний мотив "Колокольчики" двухцветный, размер 61,5 Х 42 см, IP 44, потребляемая мощность 7,2 W, без контроллера, цвет: красно-жёлтый</t>
  </si>
  <si>
    <t>240V, Светодиодный мотив с опорой "ЗВЕЗДА", размер: 1,5 х 0,52 метра, потребляемая мощность 13,44 W, без контроллера, цвет линий: белый, цвет звёзы: красный.</t>
  </si>
  <si>
    <t>240V, Светодиодный мотив с опорой "ДВЕ ЗВЕЗДЫ", размер: 1,5 х 0,62 метра, потребляемая мощность 14,4 W, без контроллера, цвет линий: жёлтый, цвет звёзд: красный.</t>
  </si>
  <si>
    <t>240V, RGB LED NEON FLEX, габариты 20Х26мм, кратность резки 0,91метра, потребляемая мощность 13,1 W/M, подключение через контроллер SRC-181-240V, макс. 100 метров, бухта 25 метров</t>
  </si>
  <si>
    <t>240V, Контроллер для RGB LED NEON FLEX, возможность управления через протокол DMX512, максимальная длина подключения 100 метров, IP 65</t>
  </si>
  <si>
    <t xml:space="preserve">220V, LED NEON FLEX  SUPER BRIGHT, габариты: 14,5 Х 27,5мм,  потребляемая мощность 3.94W/M, кратность резки 0,91 метра, бухта 50 метров, на белой подложке, цвет: белый </t>
  </si>
  <si>
    <t>Алюминиевый канал для монтажа LED NEON FLEX, длина 2 метра</t>
  </si>
  <si>
    <t>220V, Светодиодный двух-проводный плоский дюралайт фиксинг, габарит 13,5 х 15,5 мм, 36 светодиодов на 1 метре, расстояние между светодиодами 2,77 см, режется кратно 3,3 метра, потребляемая мощность 1,44 W/M, бухты 100 метров. Цвет: красный</t>
  </si>
  <si>
    <t>24V, Светодиодный Плей Лайт «Текущая вода», ширина 1М, 10 нитей по 3М, 48 светодиодов в каждой нити, 480 светодиодов, потребляемая мощность 55 W, прозрачный провод, трансформатор и контроллер в комплекте, без возможности последовательного соединения, цвет светодиодов синий</t>
  </si>
  <si>
    <t>24V, Светодиодный Плей Лайт «Текущая вода», ширина 1М, 10 нитей по 3М, 48 светодиодов в каждой нити, 480 светодиодов, потребляемая мощность 55 W, прозрачный провод, трансформатор и контроллер в комплекте, без возможности последовательного соединения, цвет светодиодов зелёный</t>
  </si>
  <si>
    <t>WR-JC4</t>
  </si>
  <si>
    <t>WR-CCPS18W</t>
  </si>
  <si>
    <t>Светодиодный уличный светильник 90LED high power х 1W, светодиоды белого и жёлтого свечения (противотуманный эффект),  корпус алюминий, рассеиватель - каленое стекло, потребляемая мощность 114W, светоотдача 5860Lm, 17Lux / 8m, не менее IP65,  крепление на консоль в комплекте, без опоры.</t>
  </si>
  <si>
    <t>Светодиодный уличный светильник состоит из 180 LED Nichia high power по 1W, потребляемая мощность 200W, светоотдача 17790 Lm, температура цвета 6000-6500K, угол раскрытия луча 120Х90 гр., входящее напряжение: 100-240V AC 50/60 HZ, диаметр для крепления 60-70мм, не менее IP65</t>
  </si>
  <si>
    <t>Светодиодная лампа  для наружного и внутреннего применения, 28 LED high power по 1W с линзами, потребляемая мощность 30W, угол рассеивания света в горизонтальном положении 120 градусов, в вертикальном положении 60 градусов, светоотдача 1540 Lm, 18Lux / 6m, цоколь Е40, не менее IP 65, с радиатором.</t>
  </si>
  <si>
    <r>
      <t>Встраиваемый светодиодный светильник, диаметр 40 мм, корпус алюминиевый, 1 мощный светодиод (HIGH POWER LED) 1 W, угол рассеивания 60</t>
    </r>
    <r>
      <rPr>
        <b/>
        <sz val="9"/>
        <rFont val="Arial"/>
        <family val="2"/>
        <charset val="204"/>
      </rPr>
      <t>º</t>
    </r>
    <r>
      <rPr>
        <b/>
        <sz val="9"/>
        <rFont val="Tahoma"/>
        <family val="2"/>
        <charset val="204"/>
      </rPr>
      <t xml:space="preserve">, IP 54, рабочий ток 350 mA. Подключение через драйвер и распределительную коробку от 8 до 10 шт. Цвет светодиода: тёплый белый   </t>
    </r>
  </si>
  <si>
    <t>Светодиодный уличный светильник состоит из 30LED Nichia high power по 1W, потребляемая мощность 36W, светоотдача 2650 Lm, температура цвета 5500K, угол раскрытия луча 120Х90 гр., входящее напряжение: 100-240V AC 50/60 HZ, диаметр для крепления 50мм, не менее IP65</t>
  </si>
  <si>
    <t>Светодиодный уличный светильник состоит из 60 LED Nichia high power по 1W, потребляемая мощность 82W, светоотдача 5770 Lm, температура цвета 5500K, угол раскрытия луча 120Х90 гр., входящее напряжение: 100-240V AC 50/60 HZ, диаметр для крепления 60мм, не менее IP65</t>
  </si>
  <si>
    <t>LED-EM-035-240V</t>
  </si>
  <si>
    <t>240V, Светодиодный занавес с повышенной степенью защиты, размер 2,5 Х 5 М, 25 нитей, 50 светодиодов с капсулой на 1 нити, 1250 светодиодов, потребляемая мощность 64,8 W, тёмно-зелёный провод, цвет: белый</t>
  </si>
  <si>
    <t>Гирлянды со светодиодными шариками (диаметр шарика 10мм)</t>
  </si>
  <si>
    <t>LED-PL(G02)-100L-10M-240V-R</t>
  </si>
  <si>
    <t>СВЕТОДИОДНЫЕ ПРОЖЕКТОРЫ</t>
  </si>
  <si>
    <t>I3123</t>
  </si>
  <si>
    <t xml:space="preserve">Светодиодная лампа для встраиваемого точечного светильника, 12V AC/DC, 3 светодиода по 1W,  потребляемая мощность 4 W, цоколь MR16, угол рассеивания света 38 градусов, светоотдача  185 Lm, диаметр 51 мм. Цвет светодиодов: белый    </t>
  </si>
  <si>
    <t>G1361-E27</t>
  </si>
  <si>
    <t>G1371-E27</t>
  </si>
  <si>
    <t>G0501</t>
  </si>
  <si>
    <t>Светодиодная лампа с матовой белой колбой, цоколь Е27, 18 светодиодов, диаметр колбы 120мм. потребляемая мощность 3W, цвет: синий</t>
  </si>
  <si>
    <t>Светодиодная лампа с матовой белой колбой, цоколь Е27, 18 светодиодов, диаметр колбы 120мм. потребляемая мощность 3W, цвет: белый</t>
  </si>
  <si>
    <r>
      <t>Встраиваемый светодиодный светильник квадратной формы с поворотным сегментом, входящее напряжение 220V-240V, потребляемая мощность 14W, угол рассеивания света 50</t>
    </r>
    <r>
      <rPr>
        <b/>
        <sz val="9"/>
        <rFont val="Arial"/>
        <family val="2"/>
        <charset val="204"/>
      </rPr>
      <t>º</t>
    </r>
    <r>
      <rPr>
        <b/>
        <sz val="9"/>
        <rFont val="Tahoma"/>
        <family val="2"/>
        <charset val="204"/>
      </rPr>
      <t xml:space="preserve">, индекс цветопередачи 85, светоотдача 950 Lm, угол поворота сегмента </t>
    </r>
    <r>
      <rPr>
        <b/>
        <sz val="9"/>
        <rFont val="Arial"/>
        <family val="2"/>
        <charset val="204"/>
      </rPr>
      <t>±</t>
    </r>
    <r>
      <rPr>
        <b/>
        <sz val="9"/>
        <rFont val="Tahoma"/>
        <family val="2"/>
        <charset val="204"/>
      </rPr>
      <t>20</t>
    </r>
    <r>
      <rPr>
        <b/>
        <sz val="9"/>
        <rFont val="Arial"/>
        <family val="2"/>
        <charset val="204"/>
      </rPr>
      <t>º</t>
    </r>
    <r>
      <rPr>
        <b/>
        <sz val="9"/>
        <rFont val="Tahoma"/>
        <family val="2"/>
        <charset val="204"/>
      </rPr>
      <t>/30</t>
    </r>
    <r>
      <rPr>
        <b/>
        <sz val="9"/>
        <rFont val="Arial"/>
        <family val="2"/>
        <charset val="204"/>
      </rPr>
      <t>º</t>
    </r>
    <r>
      <rPr>
        <b/>
        <sz val="9"/>
        <rFont val="Tahoma"/>
        <family val="2"/>
        <charset val="204"/>
      </rPr>
      <t>, габарит: 157х157х118 мм (ДхШхВ), выполнен: алюминий с белым матовым покрытием, цвет свечения: ровный белый</t>
    </r>
  </si>
  <si>
    <r>
      <t>Встраиваемый светодиодный светильник прямоугольной формы с 2-мя поворотными сегментами, входящее напряжение 220V-240V, потребляемая мощность 28W, угол рассеивания света 50</t>
    </r>
    <r>
      <rPr>
        <b/>
        <sz val="9"/>
        <rFont val="Arial"/>
        <family val="2"/>
        <charset val="204"/>
      </rPr>
      <t>º</t>
    </r>
    <r>
      <rPr>
        <b/>
        <sz val="9"/>
        <rFont val="Tahoma"/>
        <family val="2"/>
        <charset val="204"/>
      </rPr>
      <t xml:space="preserve">, индекс цветопередачи 85, светоотдача 1900 Lm, угол поворота сегмента </t>
    </r>
    <r>
      <rPr>
        <b/>
        <sz val="9"/>
        <rFont val="Arial"/>
        <family val="2"/>
        <charset val="204"/>
      </rPr>
      <t>±</t>
    </r>
    <r>
      <rPr>
        <b/>
        <sz val="9"/>
        <rFont val="Tahoma"/>
        <family val="2"/>
        <charset val="204"/>
      </rPr>
      <t>20</t>
    </r>
    <r>
      <rPr>
        <b/>
        <sz val="9"/>
        <rFont val="Arial"/>
        <family val="2"/>
        <charset val="204"/>
      </rPr>
      <t>º</t>
    </r>
    <r>
      <rPr>
        <b/>
        <sz val="9"/>
        <rFont val="Tahoma"/>
        <family val="2"/>
        <charset val="204"/>
      </rPr>
      <t>/30</t>
    </r>
    <r>
      <rPr>
        <b/>
        <sz val="9"/>
        <rFont val="Arial"/>
        <family val="2"/>
        <charset val="204"/>
      </rPr>
      <t>º</t>
    </r>
    <r>
      <rPr>
        <b/>
        <sz val="9"/>
        <rFont val="Tahoma"/>
        <family val="2"/>
        <charset val="204"/>
      </rPr>
      <t>, габарит: 157х294,5х118 мм (ДхШхВ), выполнен: алюминий с белым матовым покрытием, цвет свечения: ровный белый</t>
    </r>
  </si>
  <si>
    <t>Светильники для ЖКХ</t>
  </si>
  <si>
    <t>Светодиодные панели (I-Panels)</t>
  </si>
  <si>
    <t>LED-E27-G45-6L-240V-R</t>
  </si>
  <si>
    <t>LED-E27-G45-6L-240V-B</t>
  </si>
  <si>
    <t>LED-E27-G45-6L-240V-G</t>
  </si>
  <si>
    <t>LED-E27-G45-6L-240V-W</t>
  </si>
  <si>
    <t>LED-E27-G45-6L-240V-WW</t>
  </si>
  <si>
    <t>24V, Светодиодный светящийся кустарник для внешнего и внутреннего декора, габарит: 80 х 50 см., потребляемая мощность 13,44W, с трансформатором, цвет ветвей: белый, цвет светодиодов: розовый</t>
  </si>
  <si>
    <t>24V, Светодиодный светящийся кустарник для внешнего и внутреннего декора, габарит: 150 см., потребляемая мощность 65,8W, с трансформатором, цвет ветвей: белый, цвет светодиодов: ровный белый</t>
  </si>
  <si>
    <t>24V, Светодиодный светящийся кустарник для внешнего и внутреннего декора, габарит: 150 см., потребляемая мощность 65,8W, с трансформатором, цвет ветвей: синий, цвет светодиодов: голубой</t>
  </si>
  <si>
    <t>24V, Светодиодный светящийся кустарник для внешнего и внутреннего декора, габарит: 150 см., потребляемая мощность 65,8W, с трансформатором, цвет ветвей: белый, цвет светодиодов: розовый</t>
  </si>
  <si>
    <t>LED-PL-2W-3720-240V-Р/W</t>
  </si>
  <si>
    <t>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белый шнур, цвет: розовый</t>
  </si>
  <si>
    <t>Светодиодный Плей Лайт «Бахрома» с мерцающими светодиодами</t>
  </si>
  <si>
    <t>LED-SNL-S-180-230V-M/BL</t>
  </si>
  <si>
    <t>LED-PLS-2005-20*0.5M-24V-R</t>
  </si>
  <si>
    <t>LED-PLS-2005-20*0.5M-24V-Y</t>
  </si>
  <si>
    <t>LED-PLS-2005-20*0.5M-24V-B</t>
  </si>
  <si>
    <t>LED-PLS-2005-20*0.5M-24V-G</t>
  </si>
  <si>
    <t>LED-PLS-2005-20*0.5M-24V-W</t>
  </si>
  <si>
    <t>LED-PLS-2005-20*0.5M-24V-WW</t>
  </si>
  <si>
    <t>LED-PLS-2005-20*0.5M-24V-M</t>
  </si>
  <si>
    <t>LED-PL-100L-10M-240V-RB/BL</t>
  </si>
  <si>
    <t>LED-PL-100L-10M-240V-RY/BL</t>
  </si>
  <si>
    <t>LED-PL-100L-10M-240V-BG/CL</t>
  </si>
  <si>
    <t>LED-PL-100L-10M-240V-RG/CL</t>
  </si>
  <si>
    <t>LED-PL-100L-10M-240V-RB/CL</t>
  </si>
  <si>
    <t>LED-PL-100L-10M-240V-RY/CL</t>
  </si>
  <si>
    <t>Светодиодный уличный светильник 60LED high power х 1W, светодиоды белого и жёлтого свечения, (противотуманный эффект),  корпус алюминий, рассеиватель - каленое стекло,  потребляемая мощность 78W, светоотдача 3880Lm, 18Lux / 6m, не менее IP65,  крепление на консоль в комплекте, без опоры.</t>
  </si>
  <si>
    <r>
      <t>Встраиваемый светодиодный светильник прямоугольной формы с 3-мя поворотными сегментами, входящее напряжение 220V-240V, потребляемая мощность 42W, угол рассеивания света 50</t>
    </r>
    <r>
      <rPr>
        <b/>
        <sz val="9"/>
        <rFont val="Arial"/>
        <family val="2"/>
        <charset val="204"/>
      </rPr>
      <t>º</t>
    </r>
    <r>
      <rPr>
        <b/>
        <sz val="9"/>
        <rFont val="Tahoma"/>
        <family val="2"/>
        <charset val="204"/>
      </rPr>
      <t xml:space="preserve">, индекс цветопередачи 85, светоотдача 2850 Lm, угол поворота сегмента </t>
    </r>
    <r>
      <rPr>
        <b/>
        <sz val="9"/>
        <rFont val="Arial"/>
        <family val="2"/>
        <charset val="204"/>
      </rPr>
      <t>±</t>
    </r>
    <r>
      <rPr>
        <b/>
        <sz val="9"/>
        <rFont val="Tahoma"/>
        <family val="2"/>
        <charset val="204"/>
      </rPr>
      <t>20</t>
    </r>
    <r>
      <rPr>
        <b/>
        <sz val="9"/>
        <rFont val="Arial"/>
        <family val="2"/>
        <charset val="204"/>
      </rPr>
      <t>º</t>
    </r>
    <r>
      <rPr>
        <b/>
        <sz val="9"/>
        <rFont val="Tahoma"/>
        <family val="2"/>
        <charset val="204"/>
      </rPr>
      <t>/30</t>
    </r>
    <r>
      <rPr>
        <b/>
        <sz val="9"/>
        <rFont val="Arial"/>
        <family val="2"/>
        <charset val="204"/>
      </rPr>
      <t>º</t>
    </r>
    <r>
      <rPr>
        <b/>
        <sz val="9"/>
        <rFont val="Tahoma"/>
        <family val="2"/>
        <charset val="204"/>
      </rPr>
      <t>, габарит: 157х423х118 мм (ДхШхВ), выполнен: алюминий с белым матовым покрытием, цвет свечения: ровный белый</t>
    </r>
  </si>
  <si>
    <r>
      <t>Встраиваемый светодиодный светильник квадратной формы с 4-мя поворотными сегментами, входящее напряжение 220V-240V, потребляемая мощность 56W, угол рассеивания света 50</t>
    </r>
    <r>
      <rPr>
        <b/>
        <sz val="9"/>
        <rFont val="Arial"/>
        <family val="2"/>
        <charset val="204"/>
      </rPr>
      <t>º</t>
    </r>
    <r>
      <rPr>
        <b/>
        <sz val="9"/>
        <rFont val="Tahoma"/>
        <family val="2"/>
        <charset val="204"/>
      </rPr>
      <t xml:space="preserve">, индекс цветопередачи 85, светоотдача 3800 Lm, угол поворота сегмента </t>
    </r>
    <r>
      <rPr>
        <b/>
        <sz val="9"/>
        <rFont val="Arial"/>
        <family val="2"/>
        <charset val="204"/>
      </rPr>
      <t>±</t>
    </r>
    <r>
      <rPr>
        <b/>
        <sz val="9"/>
        <rFont val="Tahoma"/>
        <family val="2"/>
        <charset val="204"/>
      </rPr>
      <t>20</t>
    </r>
    <r>
      <rPr>
        <b/>
        <sz val="9"/>
        <rFont val="Arial"/>
        <family val="2"/>
        <charset val="204"/>
      </rPr>
      <t>º</t>
    </r>
    <r>
      <rPr>
        <b/>
        <sz val="9"/>
        <rFont val="Tahoma"/>
        <family val="2"/>
        <charset val="204"/>
      </rPr>
      <t>/30</t>
    </r>
    <r>
      <rPr>
        <b/>
        <sz val="9"/>
        <rFont val="Arial"/>
        <family val="2"/>
        <charset val="204"/>
      </rPr>
      <t>º</t>
    </r>
    <r>
      <rPr>
        <b/>
        <sz val="9"/>
        <rFont val="Tahoma"/>
        <family val="2"/>
        <charset val="204"/>
      </rPr>
      <t>, габарит: 287х287х118 мм (ДхШхВ), выполнен: алюминий с белым матовым покрытием, цвет свечения: ровный белый</t>
    </r>
  </si>
  <si>
    <t>LED-E27-G120-18L-240V-R</t>
  </si>
  <si>
    <t>LED-E27-G120-18L-240V-G</t>
  </si>
  <si>
    <t>LED-E27-G120-18L-240V-B</t>
  </si>
  <si>
    <t>220V, Светодиодный четырех-проводный прямоугольный дюралайт, габарит 11,5 Х 30 мм, 108 светодиодов на 1 метре, расстояние между светодиодами 9,26мм, режется кратно 4,5 метра, потребляемая мощность 4,32 W/M, бухта 54 метра. Цвет: жёлтый</t>
  </si>
  <si>
    <t>220V/12V, Понижающий блок питания, исходящее напряжение 12V±0,5V, исходящий максимальный рабочий ток 8,33А, максимальная мощность 100W. Влагозашита IP20</t>
  </si>
  <si>
    <t xml:space="preserve">220V, LED NEON FLEX SUPER BRIGHT, габариты: 14,5 Х 27,5мм, потребляемая мощность 3,15W/M, кратность резки 1,52 метра, бухта 50 метров, на белой подложке, цвет: оранжевый </t>
  </si>
  <si>
    <t>24V, ECONOMIC  TYPE LED NEON FLEX, габариты 14,5 Х 27,5мм, потребляемая мощность 6W/M, кратность резки 0,09 метра, бухта 45 метров, на белой подложке, подключение через трансформатор J-82, макс. 15 метров, цвет: синий</t>
  </si>
  <si>
    <t>24V, LED NEON FLEX SUPER BRIGHT, габариты 14,5 Х 27,5мм, потребляемая мощность 6W/M, кратность резки 0,075 метра, бухта 50 метров, на белой подложке, подключение через трансформатор J-82, макс. 15 метров, цвет: белый</t>
  </si>
  <si>
    <r>
      <t>Встраиваемый светодиодный светильник, диаметр 40 мм, корпус алюминиевый, 1 мощный светодиод (HIGH POWER LED) 1 W, угол рассеивания 75</t>
    </r>
    <r>
      <rPr>
        <b/>
        <sz val="9"/>
        <rFont val="Arial"/>
        <family val="2"/>
        <charset val="204"/>
      </rPr>
      <t>º</t>
    </r>
    <r>
      <rPr>
        <b/>
        <sz val="9"/>
        <rFont val="Tahoma"/>
        <family val="2"/>
        <charset val="204"/>
      </rPr>
      <t xml:space="preserve">, IP 54, рабочий ток 350 mA. Подключение через драйвер и распределительную коробку от 8 до 10 шт. Цвет светодиода: белый   </t>
    </r>
  </si>
  <si>
    <r>
      <t>Встраиваемый светодиодный светильник, диаметр 40 мм, корпус алюминиевый, 1 мощный светодиод (HIGH POWER LED) 1 W, угол рассеивания 75</t>
    </r>
    <r>
      <rPr>
        <b/>
        <sz val="9"/>
        <rFont val="Arial"/>
        <family val="2"/>
        <charset val="204"/>
      </rPr>
      <t>º</t>
    </r>
    <r>
      <rPr>
        <b/>
        <sz val="9"/>
        <rFont val="Tahoma"/>
        <family val="2"/>
        <charset val="204"/>
      </rPr>
      <t xml:space="preserve">, IP 54, рабочий ток 350 mA. Подключение через драйвер и распределительную коробку от 8 до 10 шт. Цвет светодиода: тёплый белый   </t>
    </r>
  </si>
  <si>
    <r>
      <t>Встраиваемый светодиодный светильник, диаметр 40 мм, корпус алюминиевый, 1 мощный светодиод (HIGH POWER LED) 1 W, угол рассеивания 60</t>
    </r>
    <r>
      <rPr>
        <b/>
        <sz val="9"/>
        <rFont val="Arial"/>
        <family val="2"/>
        <charset val="204"/>
      </rPr>
      <t>º</t>
    </r>
    <r>
      <rPr>
        <b/>
        <sz val="9"/>
        <rFont val="Tahoma"/>
        <family val="2"/>
        <charset val="204"/>
      </rPr>
      <t xml:space="preserve">, IP 54, рабочий ток 350 mA. Подключение через драйвер и распределительную коробку от 8 до 10 шт. Цвет светодиода: белый   </t>
    </r>
  </si>
  <si>
    <t>240V, Светодиодная сеть с контроллером, 384 светодиода, размер 2,5Х1,2 метра, потребляемая мощность 18,4W, прозрачный провод, цвет: красный</t>
  </si>
  <si>
    <t>240V, Светодиодная сеть с контроллером, 384 светодиода, размер 2,5Х1,2 метра, потребляемая мощность 18,4W, прозрачный провод, цвет: жёлтый</t>
  </si>
  <si>
    <t>240V, Светодиодная сеть с контроллером, 384 светодиода, размер 2,5Х1,2 метра, потребляемая мощность 18,4W, прозрачный провод, цвет: синий</t>
  </si>
  <si>
    <t>240V, Светодиодная сеть с контроллером, 384 светодиода, размер 2,5Х1,2 метра, потребляемая мощность 18,4W, прозрачный провод, цвет: белый</t>
  </si>
  <si>
    <t>220V, Новогодний мотив "Снежинка", размер 61 Х 51 см, потребляемая мощность 9,6W, IP 44, без контроллера, цвет светодиодов: синий</t>
  </si>
  <si>
    <t>220/24V, Новогодний мотив "Снежинка" из оптоволокна оконечного свечения, размер 46 х 46 см, потребляемая мощность 5W, для внутреннего применения, без контроллера, с блоком питания. Цвет: синий</t>
  </si>
  <si>
    <t>220V, Светодиодный мотив "Звезда", размер 56 Х 54 см, потребляемая мощность 7,2W, IP 44, без контроллера, цвет светодиодов: белый</t>
  </si>
  <si>
    <t>Светодиодный уличный светильник состоит из 90 LED Nichia high power по 1W, потребляемая мощность 118,17W, светоотдача 8097,17 Lm, температура цвета 5500K, угол раскрытия луча 120Х90 гр., входящее напряжение: 100-240V AC 50/60 HZ, диаметр для крепления 60мм, не менее IP65</t>
  </si>
  <si>
    <t>Светодиодный уличный светильник состоит из 90 LED Cree high power по 1W, потребляемая мощность 118,17W, светоотдача 8097,17 Lm, температура цвета 5500K, угол раскрытия луча 120Х90 гр., входящее напряжение: 100-240V AC 50/60 HZ, диаметр для крепления 60мм, не менее IP65</t>
  </si>
  <si>
    <t>24V, Светодиодный Плей Лайт «Текущая вода», ширина 1М, 10 нитей по 5М, 96 светодиодов в каждой нити, 960 светодиодов, потребляемая мощность 104 W, прозрачный провод, трансформатор и контроллер в комплекте, без возможности последовательного соединения, цвет светодиодов жёлтый</t>
  </si>
  <si>
    <t>24V, Светодиодный Плей Лайт «Текущая вода», ширина 1М, 10 нитей по 5М, 96 светодиодов в каждой нити, 960 светодиодов, потребляемая мощность 104 W, прозрачный провод, трансформатор и контроллер в комплекте, без возможности последовательного соединения, цвет светодиодов красный</t>
  </si>
  <si>
    <t>24V, Комплект вклбчает в себя пять нитей по 20 метров, соединённые в единую цепь, 200 светодиодов, 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зелёный</t>
  </si>
  <si>
    <t>LED-DL-2W-2.77-13ММ-220V-WW</t>
  </si>
  <si>
    <t>LN(В)-FX-24V-B</t>
  </si>
  <si>
    <t>LED-2BL-50L-10M-240V-W</t>
  </si>
  <si>
    <t>240V, Гирлянда со светодиодными прозрачными пластиковыми шарами, диаметр шара 50 мм., внутри шара 5 светодиодов, расстояние между шарами 20см, длина гирлянды 10 метров, потребляемая мощность 19 W, тёмно-зелёный провод, возможность последовательного соединения. Цвет: ровный белый</t>
  </si>
  <si>
    <t>220V/24V, Понижающий блок питания, исходящее напряжение 24V±0,5V, исходящий максимальный рабочий ток 8,33А, максимальная мощность 200W. Влагозашита IP20</t>
  </si>
  <si>
    <t>Понижающие блоки питания 220V/12V (влагозащищённые)</t>
  </si>
  <si>
    <t xml:space="preserve">Светодиодный уличный светильник - 30LED high power х 1W,  светодиоды белого и жёлтого свечения (противотуманный эффект), корпус алюминий, рассеиватель - каленое стекло, потребляемая мощность 38W, светоотдача 1800Lm, 18Lux / 4m,  не менее IP65, крепление на консоль в комплекте, без опоры </t>
  </si>
  <si>
    <t>LED-DSL-220V-W</t>
  </si>
  <si>
    <t>Светодиодная система «Спайдер»</t>
  </si>
  <si>
    <t>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красный</t>
  </si>
  <si>
    <t>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жёлтый</t>
  </si>
  <si>
    <t>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синий</t>
  </si>
  <si>
    <t>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зелёный</t>
  </si>
  <si>
    <t>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белый</t>
  </si>
  <si>
    <t>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тёплый белый</t>
  </si>
  <si>
    <t>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мультиколор</t>
  </si>
  <si>
    <t>24V, Комплект включает в себя пять нитей по 20 метров, соединённые в единую цепь, 200 светодиодов, 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красный</t>
  </si>
  <si>
    <t>24V, Комплект включает в себя пять нитей по 20 метров, соединённые в единую цепь, 200 светодиодовкаждый,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жёлтый</t>
  </si>
  <si>
    <t>24V, Комплект включает в себя пять нитей по 20 метров, соединённые в единую цепь, 200 светодиодов, 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синий</t>
  </si>
  <si>
    <t>24V, Комплект включает в себя пять нитей по 20 метров, соединённые в единую цепь, 200 светодиодов, 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белый</t>
  </si>
  <si>
    <t>24V, Комплект включает в себя пять нитей по 20 метров, соединённые в единую цепь, 200 светодиодов, 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тёплый белый</t>
  </si>
  <si>
    <t>24V, Комплект включает в себя пять нитей по 20 метров, соединённые в единую цепь, 200 светодиодов, 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мультиколор</t>
  </si>
  <si>
    <t>Трансформатор понижающий 240V/24V, рабочий ток 5А, расчитан на потребляемую мощность 60W, IP 44</t>
  </si>
  <si>
    <t>Светодиодная лента с мощными светодиодами</t>
  </si>
  <si>
    <t>Светодиодная лента, высокого напряжения, влагозащищённая</t>
  </si>
  <si>
    <t>Светодиодная лента с мощными светодиодами, высокого напряжения, влагозащищённая</t>
  </si>
  <si>
    <t>240V, Светодиодная лента с мощными светодиодами SMD 5050 LED с повышенной степенью влагозащиты IP 67, 60 светодиодов на 1 метре, расстояние между светодиодами 1,67 см, габарит 8 х 14 мм, кратность резки 1 метр. Бухта 100 метров. Цвет светодиодов тёплый белый</t>
  </si>
  <si>
    <t>Cветодиодный Плей Лайт с повышенной степенью защиты</t>
  </si>
  <si>
    <t>240V, Встраиваемый круглый светильник, корпус алюминиевый, угол рассеивания луча 90º, диаметр светильника 128мм, диаметр световой поверхности 95мм, глубина внутренней части 88мм, потребляемая мощность 9W, световой поток 450Lm, цвет светодиодов: ровный белый</t>
  </si>
  <si>
    <t>Встраиваемые ультратонкие светильники</t>
  </si>
  <si>
    <t>Уличные прожекторы на светодиодной матрице</t>
  </si>
  <si>
    <t>GFL-80W-220V-WW</t>
  </si>
  <si>
    <t>GFL-80W-220V-W</t>
  </si>
  <si>
    <t>GFL-70W-220V-WW</t>
  </si>
  <si>
    <t>GFL-70W-220V-W</t>
  </si>
  <si>
    <t>GFL-50W-220V-WW</t>
  </si>
  <si>
    <t>GFL-50W-220V-W</t>
  </si>
  <si>
    <t>GFL-30W-220V-WW</t>
  </si>
  <si>
    <t>GFL-30W-220V-W</t>
  </si>
  <si>
    <t>GFL-20W-220V-WW</t>
  </si>
  <si>
    <t>GFL-20W-220V-W</t>
  </si>
  <si>
    <t>GFL-10W-220V-WW</t>
  </si>
  <si>
    <t>GFL-10W-220V-W</t>
  </si>
  <si>
    <t>GFL-100W-220V-WW</t>
  </si>
  <si>
    <t>GFL-100W-220V-W</t>
  </si>
  <si>
    <t>240V, светодиодная лампа с вертикальным керамическим теплоотводом, замена 40W лампы, потребляемая мощность 6,5W, светоотдача 550Lm, угол рассеивания 270 градусов, цоколь Е27, цвет свечения ровный белый.</t>
  </si>
  <si>
    <t>240V, светодиодная лампа с вертикальным теплоотводом, замена 60 W лампы, потребляемая мощность 10,5W, светоотдача 920Lm, угол рассеивания 155 градусов, цоколь Е27, цвет свечения ровный белый</t>
  </si>
  <si>
    <r>
      <t>220V, Встраиваемый ультра тонкий светильник круглой формы для внутреннего применения, материал: алюминий+акрил, внешний диаметр 120 мм, глубина встраивания 20 мм, диаметр отверстия для встраивания  109-112 мм, потребляемая мощность 8W, светоотдача 660 Lm, угол рассеивания 120</t>
    </r>
    <r>
      <rPr>
        <b/>
        <sz val="9"/>
        <rFont val="Calibri"/>
        <family val="2"/>
        <charset val="204"/>
      </rPr>
      <t>°</t>
    </r>
    <r>
      <rPr>
        <b/>
        <sz val="9"/>
        <rFont val="Tahoma"/>
        <family val="2"/>
        <charset val="204"/>
      </rPr>
      <t>, цвет светильника - молочно-белый, цвет свечения - ровный белый.</t>
    </r>
  </si>
  <si>
    <t>220V, Встраиваемый ультра тонкий светильник круглой формы для внутреннего применения, материал: алюминий+акрил, внешний диаметр 120 мм, глубина встраивания 20 мм, диаметр отверстия для встраивания  109-112 мм, потребляемая мощность 8W, светоотдача 520 Lm, угол рассеивания 120°, цвет светильника - молочно-белый, цвет свечения - теплый белый.</t>
  </si>
  <si>
    <t>220V, Встраиваемый ультра тонкий светильник круглой формы для внутреннего применения, материал: алюминий+акрил, внешний диаметр 180 мм, глубина встраивания 20 мм, диаметр отверстия для встраивания  164-172 мм, потребляемая мощность 12W, светоотдача 980 Lm, угол рассеивания 120°, цвет светильника - молочно-белый, цвет свечения - ровный белый.</t>
  </si>
  <si>
    <t>220V, Встраиваемый ультра тонкий светильник круглой формы для внутреннего применения, материал: алюминий+акрил, внешний диаметр 180 мм, глубина встраивания 20 мм, диаметр отверстия для встраивания  164-172 мм, потребляемая мощность 12W, светоотдача 800 Lm, угол рассеивания 120°, цвет светильника - молочно-белый, цвет свечения - теплый белый.</t>
  </si>
  <si>
    <t>220V, Встраиваемый ультра тонкий светильник круглой формы для внутреннего применения, материал: алюминий+акрил, внешний диаметр 238 мм, глубина встраивания 20 мм, диаметр отверстия для встраивания  225-230 мм, потребляемая мощность 20W,  светоотдача 1600 Lm, угол рассеивания 120°, цвет светильника - молочно-белый, цвет свечения - ровный белый.</t>
  </si>
  <si>
    <t>220V, Встраиваемый ультра тонкий светильник круглой формы для внутреннего применения, материал: алюминий+акрил, внешний диаметр 238 мм, глубина встраивания 20 мм, диаметр отверстия для встраивания  225-230 мм, потребляемая мощность 20W,  светоотдача 1300 Lm, угол рассеивания 120°, цвет светильника - молочно-белый, цвет свечения - теплый белый.</t>
  </si>
  <si>
    <t>220V, Встраиваемый ультра тонкий светильник квадратной формы для внутреннего применения, материал: алюминий+акрил, внешний габарит 110 х 110 мм, глубина встраивания 20 мм, габарит отверстия для встраивания  90х90мм - 102х102 мм, потребляемая мощность 8W, светоотдача 660 Lm, угол рассеивания 120°, цвет светильника - молочно-белый, цвет свечения - ровный белый.</t>
  </si>
  <si>
    <t>220V, Встраиваемый ультра тонкий светильник квадратной формы для внутреннего применения, материал: алюминий+акрил, внешний габарит 110 х 110 мм, глубина встраивания 20 мм, габарит отверстия для встраивания  90х90мм - 102х102 мм, потребляемая мощность 8W, светоотдача 520 Lm, угол рассеивания 120°, цвет светильника - молочно-белый, цвет свечения - теплый белый.</t>
  </si>
  <si>
    <t>220V, Встраиваемый ультра тонкий светильник квадратной формы для внутреннего применения, материал: алюминий+акрил, внешний габарит 200 х 200 мм, глубина встраивания 20 мм, габарит отверстия для встраивания  175х175мм - 192х192 мм, потребляемая мощность 16W, светоотдача 1300 Lm, угол рассеивания 120°, цвет светильника - молочно-белый, цвет свечения - ровный белый.</t>
  </si>
  <si>
    <t>220V, Встраиваемый ультра тонкий светильник квадратной формы для внутреннего применения, материал: алюминий+акрил, внешний габарит 200 х 200 мм, глубина встраивания 20 мм, габарит отверстия для встраивания  175х175мм - 192х192 мм, потребляемая мощность 16W, светоотдача 1150 Lm, угол рассеивания 120°, цвет светильника - молочно-белый, цвет свечения - теплый белый.</t>
  </si>
  <si>
    <t>220V, Встраиваемый ультра тонкий светильник квадратной формы для внутреннего применения, материал: алюминий+акрил, внешний габарит 238 х 238 мм, глубина встраивания 20 мм, габарит отверстия для встраивания  220х220мм - 230х230 мм, потребляемая мощность 20W, светоотдача  1600Lm, угол рассеивания 120°, цвет светильника - молочно-белый, цвет свечения - ровный белый.</t>
  </si>
  <si>
    <t>220V, Встраиваемый ультра тонкий светильник квадратной формы для внутреннего применения, материал: алюминий+акрил, внешний габарит 238 х 238 мм, глубина встраивания 20 мм, габарит отверстия для встраивания  220х220мм - 230х230 мм, потребляемая мощность 20W, светоотдача 1300 Lm, угол рассеивания 120°, цвет светильника - молочно-белый, цвет свечения - тёплый белый.</t>
  </si>
  <si>
    <t>220V, Встраиваемый ультра тонкий светильник круглой формы с декоративной вставкой из прозрачноно пластика для внутреннего применения , внешний диаметр 200 мм, глубина встраивания 42 мм, диаметр отверстия для встраивания  162-172 мм, потребляемая мощность 18W, светоотдача 1200 Lm, угол рассеивания 120°, цвет светильника - молочно-белый, цвет свечения - теплый белый.</t>
  </si>
  <si>
    <t>220V, Встраиваемый ультра тонкий светильник квадратной формы с декоративной вставкой из прозрачноно пластика для внутреннего применения , внешний габарит 200 х 200мм, глубина встраивания 42 мм, диаметр отверстия для встраивания  162х162 - 172х172мм, потребляемая мощность 18W, светоотдача 1460 Lm, угол рассеивания 120°, цвет светильника - молочно-белый, цвет свечения - ровный белый.</t>
  </si>
  <si>
    <t>220V, Встраиваемый ультра тонкий светильник круглой формы с декоративной вставкой из прозрачноно пластика для внутреннего применения , внешний диаметр 200 мм, глубина встраивания 42 мм, диаметр отверстия для встраивания  162-172 мм, потребляемая мощность 18W, светоотдача 1460 Lm, угол рассеивания 120°, цвет светильника - молочно-белый, цвет свечения - ровный белый.</t>
  </si>
  <si>
    <t>220V, Встраиваемый ультра тонкий светильник квадратной формы с декоративной вставкой из прозрачноно пластика для внутреннего применения , внешний габарит 200 х 200мм, глубина встраивания 42 мм, диаметр отверстия для встраивания  162х162 - 172х172мм, потребляемая мощность 18W, светоотдача 1200 Lm, угол рассеивания 120°, цвет светильника - молочно-белый, цвет свечения - теплый белый.</t>
  </si>
  <si>
    <r>
      <t>240V, Уличный прожектор со светодиодной матрицей прямоугольной формы, габарит: 285 х 368 х 120 мм, потребляемая мощность 70W, влаго и пылезащита IP 65, светоотдача 5980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ровный белый.</t>
    </r>
  </si>
  <si>
    <r>
      <t>240V, Уличный прожектор со светодиодной матрицей прямоугольной формы, габарит: 285 х 368 х 120 мм, потребляемая мощность 80W, влаго и пылезащита IP 65, светоотдача 6800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ровный белый.</t>
    </r>
  </si>
  <si>
    <r>
      <t>240V, Уличный прожектор со светодиодной матрицей прямоугольной формы, габарит: 290 х 240 х 150 мм, потребляемая мощность 50W, влаго и пылезащита IP 65, светоотдача 4200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ровный белый.</t>
    </r>
  </si>
  <si>
    <r>
      <t>240V, Уличный прожектор со светодиодной матрицей прямоугольной формы, габарит: 225 х 183 х 125 мм, потребляемая мощность 30W, влаго и пылезащита IP 65, светоотдача 2600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ровный белый.</t>
    </r>
  </si>
  <si>
    <r>
      <t>240V, Уличный прожектор со светодиодной матрицей прямоугольной формы, габарит: 180 х 140 х 100 мм, потребляемая мощность 20W, влаго и пылезащита IP 65, светоотдача 1750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ровный белый.</t>
    </r>
  </si>
  <si>
    <r>
      <t>240V, Уличный прожектор со светодиодной матрицей прямоугольной формы, габарит: 120 х 90 х 85 мм, потребляемая мощность 10W, влаго и пылезащита IP 65, светоотдача 880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ровный белый.</t>
    </r>
  </si>
  <si>
    <r>
      <t>240V, Уличный прожектор со светодиодной матрицей прямоугольной формы, габарит: 405 х 330 х 116 мм, потребляемая мощность 100W, влаго и пылезащита IP 65, светоотдача 8800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ровный белый.</t>
    </r>
  </si>
  <si>
    <t>240V, Светодиодная светодинамическая конструкция "Воздушный Мотив", габарит 2,8 х 2,0 метра , 2560 светодиодов, цвет светодиодов: красный, синий, зелёный, потребляемая мощность 128W, 40 лучей, с контроллером 8 режимов, без опоры</t>
  </si>
  <si>
    <t>240V, Светодиодная светодинамическая конструкция "Магнолия",  диаметр 2,0 х 2,8 метра, 48 лучей, верхний ярус 8 лучей, средний ярус 16 лучей, нижний ярус 24 луча, 2656 светодиодов, цвет светодиодов: красный, синий, зелёный, потребляемая мощность 132W, контроллер 8 режимов, без опоры</t>
  </si>
  <si>
    <t>240V, Светодиодная светодинамическая конструкция "Цветок Ангела", размер  2,8 х 2,0 см, 8 режимов, 14 лучей (верхний ярус) + 16 лучей (средний ярус) + 16 лучей (нижний ярус), 2560 светодиодов, цвет светодиодов: красный, синий, зелёный, потребляемая мощность 128W, с контроллером, без опоры</t>
  </si>
  <si>
    <t>240V, Светодиодная светодинамическая конструкция "Колесо в движении", диаметр 3,2 метра , 30 лучей, 1760 светодиодов, цвет светодиодов: красный, синий, зелёный, потребляемая мощность 100W, с контроллером, без опоры</t>
  </si>
  <si>
    <t>240V, Светодиодная светодинамическая констукция "Цветок Фу Ронг", диаметр 4,0 х 2,5 метра, 48 лучей, 3072 светодиодов, цвет светодиодов: красный, синий, зелёный, потребляемая мощность 180W, с контроллером, без опоры</t>
  </si>
  <si>
    <t>240V/12V, Светодиодная светодинамическая конструкция "Фейерверк - мини", 25 лучей, диаметр шара 0,95 метров, 400 светодиодов, цвет светодиодов: красный, синий, зелёный, потребляемая мощность 25W, с контроллером, с трансформатором, с опорой 1,5 метр</t>
  </si>
  <si>
    <t>240V, Светодиодная светодинамическая конструкция "Фейерверк",  диаметр шара 4,4 метра, 48 лучей, 3072 светодиодов, цвет светодиодов: красный, синий, зелёный, потребляемая мощность 153W, с контроллером 8 режимов, без опоры</t>
  </si>
  <si>
    <t>240V, Светодиодная светодинамическая конструкция "Фейерверк", диаметр шара 6,0 метров, 48 лучей, 3456 светодиодов, цвет светодиодов: красный, синий, зелёный, потребляемая мощность 172W,  с контроллером 8 режимов, без опоры</t>
  </si>
  <si>
    <t>240V, Светодиодная светодинамическая конструкция "Фейерверк",  диаметр шара 3,4 метра, 48 лучей, 2304 светодиодов, цвет светодиодов: красный, синий, зелёный, потребляемая мощность 115W, с контроллером 8 режимов, без опоры</t>
  </si>
  <si>
    <t>E27-G40-240V-Y</t>
  </si>
  <si>
    <t>E27-G40-240V-R</t>
  </si>
  <si>
    <t>E27-G40-240V-G</t>
  </si>
  <si>
    <t>E27-G40-240V-B</t>
  </si>
  <si>
    <t>E27-G40-240V-CL</t>
  </si>
  <si>
    <t>I0263G-WW</t>
  </si>
  <si>
    <t>I0263G-NW</t>
  </si>
  <si>
    <t xml:space="preserve">Встраиваемый светодиодный светильник, диаметр 40 мм, корпус алюминиевый, 1 мощный светодиод (HIGH POWER LED) 1 W, угол рассеивания 73,5º, возможность изменения направления света ±6º, IP 54, рабочий ток 350 mA. Подключение через драйвер и распределительную коробку от 8 до 10 шт. Цвет светодиода: тёплый белый </t>
  </si>
  <si>
    <t>I2433-NW</t>
  </si>
  <si>
    <t>240V, Потолочный светодиодный светильник , корпус алюминиевый, 42 светодиода, 6 отдельно вращающиеся сегмента с радиатором, 7 светодиодов по 1 W с рассеивающими линзами в каждом сегменте, потребляемая мощность 49W, светоотдача 1890 Lm, ресурс 50000 часов, IP 40 . Цвет светодиодов: ровный белый</t>
  </si>
  <si>
    <t>LED-SNL-S-180-230V-R/CL</t>
  </si>
  <si>
    <t>LED-SNL-C-180-230V-R/CL</t>
  </si>
  <si>
    <t>LED-SNL-S-180-230V-Y/CL</t>
  </si>
  <si>
    <t>LED-SNL-C-180-230V-Y/CL</t>
  </si>
  <si>
    <t>LED-SNL-S-180-230V-B/CL</t>
  </si>
  <si>
    <t>LED-SNL-C-180-230V-B/CL</t>
  </si>
  <si>
    <t>LED-SNL-S-180-230V-G/CL</t>
  </si>
  <si>
    <t>LED-SNL-C-180-230V-G/CL</t>
  </si>
  <si>
    <t>LED-SNL-S-180-230V-W/CL</t>
  </si>
  <si>
    <t>LED-SNL-C-180-230V-W/CL</t>
  </si>
  <si>
    <t>LED-SNL-C-384-240V-R/CL</t>
  </si>
  <si>
    <t>LED-SNL-C-384-240V-Y/CL</t>
  </si>
  <si>
    <t>LED-SNL-C-384-240V-B/CL</t>
  </si>
  <si>
    <t>LED-SNL-C-384-240V-W/CL</t>
  </si>
  <si>
    <t>LED-SNL-S-180-230V-WW/BL</t>
  </si>
  <si>
    <t>230V, Светодиодная сеть, 180 светодиодов, размер 2,5 Х 1,2 метра, потребляемая мощность 9,2 W, чёрный провод, возможность последовательного соединения,  цвет тёплый белый</t>
  </si>
  <si>
    <t>Промежуточный коннектор для MINI LED NEON FLEX, длина 0,5 метра</t>
  </si>
  <si>
    <t>Т8-L600-9W-01-W</t>
  </si>
  <si>
    <t>Т8-L600-9W-01-WW</t>
  </si>
  <si>
    <t>220V, Светодиодная сменная лампа в светильник типа "Армстронг", 600 ММ, 168 светодиодов 3528SMD по 0,07W, угол рассеивания 136 градусов, потребляемая мощность  9W, светоотдача 719,8 Lm, цвет ровный белый</t>
  </si>
  <si>
    <t>220V, Светодиодная сменная лампа в светильник типа "Армстронг", 600 ММ, 168 светодиодов 3528SMD по 0,07W, угол рассеивания 136 градусов, потребляемая мощность  9W, светоотдача 719,8 Lm, цвет тёплый белый</t>
  </si>
  <si>
    <t>FPCW-SMD3528-5M-60L-12V-W</t>
  </si>
  <si>
    <t>FPCW-SMD3528-5M-60L-12V-WW</t>
  </si>
  <si>
    <t>FPCW-SMD3528-5M-60L-12V-Y</t>
  </si>
  <si>
    <t>FPCW-SMD3528-5M-60L-12V-B</t>
  </si>
  <si>
    <t>G0411-NW</t>
  </si>
  <si>
    <t>G0411-WW</t>
  </si>
  <si>
    <t>I0074-NW</t>
  </si>
  <si>
    <t>I2413-NW</t>
  </si>
  <si>
    <t>LED-PL(G02)-100L-10M-240V-Mc</t>
  </si>
  <si>
    <t>LED-PL-DIA-25MM-100L-20M-240V-Mс</t>
  </si>
  <si>
    <t>LED-RPL-180-240V-R/W</t>
  </si>
  <si>
    <t>LED-RPL-180-240V-R/CL</t>
  </si>
  <si>
    <t>LED-RPL-180-240V-R/BL</t>
  </si>
  <si>
    <t>LED-RPL-180-240V-Y/W</t>
  </si>
  <si>
    <t>LED-RPL-180-240V-Y/CL</t>
  </si>
  <si>
    <t>LED-RPL-180-240V-Y/BL</t>
  </si>
  <si>
    <t>LED-RPL-180-240V-G/W</t>
  </si>
  <si>
    <t>LED-RPL-180-240V-G/CL</t>
  </si>
  <si>
    <t>LED-RPL-180-240V-G/BL</t>
  </si>
  <si>
    <t>LED-RPL-180-240V-B/W</t>
  </si>
  <si>
    <t>LED-RPL-180-240V-B/CL</t>
  </si>
  <si>
    <t>LED-RPL-180-240V-B/BL</t>
  </si>
  <si>
    <t>LED-RPL-180-240V-W/W</t>
  </si>
  <si>
    <t>LED-RPL-180-240V-W/CL</t>
  </si>
  <si>
    <t>LED-RPL-180-240V-W/BL</t>
  </si>
  <si>
    <t>LED-RPL-180-240V-WW/BL</t>
  </si>
  <si>
    <t>LED-RPL-360-240V-WW/BL</t>
  </si>
  <si>
    <t>LED-RPLR-180-2Mx1,4M-240V-WW/BG</t>
  </si>
  <si>
    <t>LED-UFL-11x22-4W-54M-220V-W</t>
  </si>
  <si>
    <t>LN(Н)-FX-50М-24V-Y</t>
  </si>
  <si>
    <t>LN(Н)-FX-50М-24V-R</t>
  </si>
  <si>
    <t>LN(Н)-FX-50М-24V-B</t>
  </si>
  <si>
    <t>LN(Н)-FX-50М-24V-W</t>
  </si>
  <si>
    <t>LN(Н)-FX-50М-24V-G</t>
  </si>
  <si>
    <t>LN-FX-25М-240V-RGB</t>
  </si>
  <si>
    <t>GPS-V-12030</t>
  </si>
  <si>
    <t>GPS-V-12060</t>
  </si>
  <si>
    <t>GPS-V-12100</t>
  </si>
  <si>
    <t>GPS-V-12150</t>
  </si>
  <si>
    <t>GPS-V-12200</t>
  </si>
  <si>
    <t>GPS-V-N12036</t>
  </si>
  <si>
    <t>GPS-V-N12060</t>
  </si>
  <si>
    <t>GPS-V-N12100</t>
  </si>
  <si>
    <t>GPS-V-24060</t>
  </si>
  <si>
    <t>GPS-V-24100</t>
  </si>
  <si>
    <t>GPS-V-24150</t>
  </si>
  <si>
    <t>GPS-V-24200</t>
  </si>
  <si>
    <t>GPS-V-N24060</t>
  </si>
  <si>
    <t>GPS-V-N24100</t>
  </si>
  <si>
    <t>GPS-V-N24150</t>
  </si>
  <si>
    <t>GPS-V-N24200</t>
  </si>
  <si>
    <t>12V, светодиодный светильник "Спот" с возможностью изменения направления света, потребляемая мощность 4,3 W,  угол рассеивания света 90°, световой поток 200 Lm. Цвет светодиодов тёплый белый</t>
  </si>
  <si>
    <t>FPCW-SMD3528-5M-60L-12V-R</t>
  </si>
  <si>
    <t>12V, Светодиодная лента (3528 SMD LED), 60 светодиодов на 1 метре, кратность резки каждые 3 светодиода, бухта 5 метров, угол рассеивания 120º, IP 44. Цвет: красный</t>
  </si>
  <si>
    <t>FPCW-SMD5050-1M-60L-24V-W</t>
  </si>
  <si>
    <t>FPCW-SMD5050-1M-60L-24V-WW</t>
  </si>
  <si>
    <t>LED-DL-2W-CA</t>
  </si>
  <si>
    <t>LED-DL-3W-CA</t>
  </si>
  <si>
    <t>LED-E27-9L-240V-R</t>
  </si>
  <si>
    <t>LED-E27-9L-240V-Y</t>
  </si>
  <si>
    <t>LED-E27-9L-240V-G</t>
  </si>
  <si>
    <t>LED-E27-9L-240V-B</t>
  </si>
  <si>
    <t>LED-E27-9L-240V-W</t>
  </si>
  <si>
    <t>LED-E27-9L-240V-RGB</t>
  </si>
  <si>
    <t>LED-EM-006-240V</t>
  </si>
  <si>
    <t>LED-EM-007-240V</t>
  </si>
  <si>
    <t>LED-EM-010-240V</t>
  </si>
  <si>
    <t>LED-EM-016-240V</t>
  </si>
  <si>
    <t>LED-LP-100M-150-12V-G/CL</t>
  </si>
  <si>
    <t>LED-LP-100M-150-12V-R/CL</t>
  </si>
  <si>
    <t>LED-LP-100M-150-12V-W/CL</t>
  </si>
  <si>
    <t>LED-PL-2W-1920-240V-W/BL</t>
  </si>
  <si>
    <t>240V, Светодиодный световой занавес, размер 2 Х 1,5 М, 20 нитей, 19 светодиодов на 1 нити, 380 светодиодов, потребляемая мощность 49W, возможность последовательног соединения, чёрный шнур, цвет: белый</t>
  </si>
  <si>
    <t>LED-UFL-4W-CA</t>
  </si>
  <si>
    <t>LN-FX-CA-4</t>
  </si>
  <si>
    <t>LN-FX-CA-3</t>
  </si>
  <si>
    <t>Разъем "папа" для Лед Неон Флекс LN-FX-CA-4</t>
  </si>
  <si>
    <t>Заглушка для Лед Неон Флекс LN-FX-CA-3</t>
  </si>
  <si>
    <t>LN-FX-CH-3м</t>
  </si>
  <si>
    <t>Крепежный алюминиевый канал 3 метра для  Лед Неон Флекс LN-FX-CH-3м</t>
  </si>
  <si>
    <t>LN-FX-X</t>
  </si>
  <si>
    <t>T-соединяющий коннектор для LED NEON FLEX</t>
  </si>
  <si>
    <t>LN-FX-T</t>
  </si>
  <si>
    <t>L-соединяющий коннектор для LED NEON FLEX</t>
  </si>
  <si>
    <t>Х-соединяющий коннектор для LED NEON FLEX</t>
  </si>
  <si>
    <t>Соединяющий коннектор для Т8-L600-9W-07-W</t>
  </si>
  <si>
    <t>T8-L1200-18W-01-WW</t>
  </si>
  <si>
    <t>Светодиодная  сменная лампа в потолочный светильник 1200 мм, цвет: тёплый белый T8-L1200-18W-01-WW</t>
  </si>
  <si>
    <t>Дюралайт светодиодный</t>
  </si>
  <si>
    <t>Новинка</t>
  </si>
  <si>
    <r>
      <t xml:space="preserve">ООО “НеоТайп”, г. Москва, ул. 16-я Парковая, д. 30 
Телефон/Факс: </t>
    </r>
    <r>
      <rPr>
        <sz val="11"/>
        <color indexed="49"/>
        <rFont val="Tahoma"/>
        <family val="2"/>
        <charset val="204"/>
      </rPr>
      <t>(499) 461-4505, (495) 983-11-65, (495) 978-4130</t>
    </r>
    <r>
      <rPr>
        <sz val="11"/>
        <rFont val="Tahoma"/>
        <family val="2"/>
        <charset val="204"/>
      </rPr>
      <t xml:space="preserve"> E-mail: info@svetenergo.ru</t>
    </r>
  </si>
  <si>
    <t>Да</t>
  </si>
  <si>
    <t>Ед. изм.</t>
  </si>
  <si>
    <t>м.</t>
  </si>
  <si>
    <t>шт.</t>
  </si>
  <si>
    <t>220V, Светодиодный двух-проводный дюралайт фиксинг, диаметр 13мм, 36 светодиодов на 1 метре, расстояние между светодиодами 2,77 см, режется кратно 3,3 метра, потребляемая мощность 1,44 W/M, бухты 100 и 90 метров. Цвет: красный</t>
  </si>
  <si>
    <t>220V, Светодиодный двух-проводный дюралайт фиксинг, диаметр 13мм, 36 светодиодов на 1 метре, расстояние между светодиодами 2,77 см, режется кратно 3,3 метра, потребляемая мощность 1,44 W/M, бухты 100 и 90  метров. Цвет: желтый</t>
  </si>
  <si>
    <t>220V, Светодиодный двух-проводный дюралайт фиксинг, диаметр 13мм, 36 светодиодов на 1 метре, расстояние между светодиодами 2,7 см, режется кратно 2 метра, потребляемая мощность 2,41 W/M, бухты 100 и 90  метров. Цвет: зеленый</t>
  </si>
  <si>
    <t>220V, Светодиодный двух-проводный дюралайт фиксинг, диаметр 13мм, 36 светодиодов на 1 метре, расстояние между светодиодами 2,77 см, режется кратно 2,0 метра, потребляемая мощность 2,41 W/M, бухты 100 и 90 метров.Цвет: синий</t>
  </si>
  <si>
    <t>220V, Светодиодный двух-проводный дюралайт фиксинг, диаметр 13мм, 36 светодиодов на 1 метре, расстояние между светодиодами 2,77 см, режется кратно 2,0 метра, потребляемая мощность 2,44 W/M, бухты 100 и 90 метров. Цвет: ровный белый</t>
  </si>
  <si>
    <t>230V, Светодиодный двух-проводный  дюралайт фиксинг, диаметр 13мм, 29 светодиодов на 1 метре, расстояние между светодиодами 3,47 см, режется кратно 2,5 метра, потребляемая мощность 1,97 W/M, бухта 40 метров. Цвет: ровный белый</t>
  </si>
  <si>
    <t>230V, Светодиодный двух-проводный дюралайт фиксинг, диаметр 13мм, 29 светодиодов на 1 метре, расстояние между светодиодами 3,47 см, режется кратно 2,5 метра, потребляемая мощность 1,97 W/M, бухта 40 метров. Цвет: тёплый белый</t>
  </si>
  <si>
    <t>Кустарники светодиодные</t>
  </si>
  <si>
    <t>Гирлянды светодиодные для деревьев</t>
  </si>
  <si>
    <t>Фейерверки светодиодные</t>
  </si>
  <si>
    <t>DMX Лед Вижн Флекс</t>
  </si>
  <si>
    <t>Занавесы световые (плей лайт)</t>
  </si>
  <si>
    <t>Сети световые</t>
  </si>
  <si>
    <t>Гирлянды светодиодные</t>
  </si>
  <si>
    <t>Светодиодная гирлянда Твинкл Лайт</t>
  </si>
  <si>
    <t>Гибкий неон (Лед неон флекс)</t>
  </si>
  <si>
    <t>Ленты и линейки светодиодные</t>
  </si>
  <si>
    <t>Гибкий неон (лед неон флекс)</t>
  </si>
  <si>
    <t>Лампы светодиодные для бытового применения</t>
  </si>
  <si>
    <t>Лампы светодиодные для светильников Амстронг</t>
  </si>
  <si>
    <t>Прожекторы светодиодные</t>
  </si>
  <si>
    <t>Прожекторы на светодиодной матрице</t>
  </si>
  <si>
    <t>Уличные светодиодные светильники</t>
  </si>
  <si>
    <t>Светильники встраиваемые ультратонкие</t>
  </si>
  <si>
    <t>Светильники светодиодные</t>
  </si>
  <si>
    <t>LED-UFL-4W-54М-220V-W</t>
  </si>
  <si>
    <t>220V, Светодиодный четырех-проводный прямоугольный дюралайт, габарит 11,5 Х 30 мм, 108 светодиодов на 1 метре, расстояние между светодиодами 9,26 мм, режется кратно 2,7 метра, потребляемая мощность 7,23 W/M, бухта 54 метра. Цвет: холодный белый</t>
  </si>
  <si>
    <t>SL-410E2A-LED-UFL-4W-RBW</t>
  </si>
  <si>
    <t>Контроллер для LED-UFL-4W-0.926-90M-220V-RBW</t>
  </si>
  <si>
    <t>LN-FCB-5050-25M-240V-RGB</t>
  </si>
  <si>
    <t>SL-DST-5V-V2.0</t>
  </si>
  <si>
    <t>LED-PL-5725-5M-240V-Y/BL</t>
  </si>
  <si>
    <t>LED-TW-360-27M-24V-W/BL</t>
  </si>
  <si>
    <t>FIBER SNOW-24V-W</t>
  </si>
  <si>
    <t>240V, Светодиодный световой занавес, размер 2,5 Х 5 М, 20 нитей, 57 светодиодов на 1 нити, 1140 светодиодов, потребляемая мощность 125W, возможность последовательного соединения, черный шнур, цвет: желтый</t>
  </si>
  <si>
    <t>XM-DR-3D-TREE0088-24V-6FT-WW</t>
  </si>
  <si>
    <t>XM-DR-3D-TREE0088-24V-6FT-M</t>
  </si>
  <si>
    <t xml:space="preserve">Встраиваемый светодиодный светильник, диаметр 40 мм, корпус алюминиевый, 1 мощный светодиод (HIGH POWER LED) 1 W, угол рассеивания 73,5º, возможность изменения направления света ±6º, IP 54, рабочий ток 350 mA. Подключение через драйвер и распределительную коробку от 8 до 10 шт. Цвет светодиода: теплый белый </t>
  </si>
  <si>
    <t>I0223G-WW</t>
  </si>
  <si>
    <t xml:space="preserve">Встраиваемый светодиодный светильник, диаметр 40 мм, корпус алюминиевый, 1 мощный светодиод (HIGH POWER LED) 1 W, угол рассеивания 21,5º, возможность изменения направления света ±6º, IP 54, рабочий ток 350 mA. Подключение через драйвер и распределительную коробку от 8 до 10 шт. Цвет светодиода: теплый белый   </t>
  </si>
  <si>
    <t>I0293G-WW</t>
  </si>
  <si>
    <t>I0074-WW</t>
  </si>
  <si>
    <t>I0074-Y</t>
  </si>
  <si>
    <t>LED-MLF(H)-5X8-2W-CA</t>
  </si>
  <si>
    <t>LED-MFL-2W-CA</t>
  </si>
  <si>
    <t>LED-FL-2W-CA</t>
  </si>
  <si>
    <t>B0901-NW</t>
  </si>
  <si>
    <t>Светодиодная декоративная ель для внутреннего декорирования, высота 183 см, диаметр нижнего яруса 75 см, трансформатор в комплекте, цвет ели золото-серебро, цвет светодиодов теплый белый.</t>
  </si>
  <si>
    <t>Светодиодная декоративная ель для внутреннего декорирования, высота 183 см, диаметр нижнего яруса 75 см, трансформатор в комплекте, цвет ели золото-серебро, цвет светодиодов мультиколор.</t>
  </si>
  <si>
    <t>Встраиваемый круглый светильник, корпус алюминиевый, диаметр светильника 227 мм, диаметр световой поверхности 200 мм, глубина встраиваемой части 55,5 мм, угол рассеивания света 120 градусов, потребляемая мощность 25W, светоотдача 2375 Lm, цвет свечения ровный белый.</t>
  </si>
  <si>
    <t>LED-TW-240-18M-24V-W/BL</t>
  </si>
  <si>
    <t xml:space="preserve">Низковольтная светодиодная гирлянда Твинкл Лайт для внутреннего применения на тонком проводе, длина 18 метров, 240 светодиодов, диаметр светодиода 3 мм, черный провод, цвет светодиодов белый. Контроллер и трансформатор в комплекте. </t>
  </si>
  <si>
    <t xml:space="preserve">Низковольтная светодиодная гирлянда Твинкл Лайт для внутреннего применения на тонком проводе, длина 27 метров, 360 светодиодов, диаметр светодиода 3 мм, черный провод, цвет светодиодов белый. Контроллер и трансформатор в комплекте. </t>
  </si>
  <si>
    <t>Controller for LED-EM-240V</t>
  </si>
  <si>
    <t>Контроллер для светодиодных фейерверков.</t>
  </si>
  <si>
    <t>10154-WW</t>
  </si>
  <si>
    <t>50264-WW</t>
  </si>
  <si>
    <t>БЕЛТЛАЙТ</t>
  </si>
  <si>
    <t>SDL2-D1</t>
  </si>
  <si>
    <t>LED-O-STT-70CM-YPO-24V</t>
  </si>
  <si>
    <t>LED-В-STT-70CM-YPB-24V</t>
  </si>
  <si>
    <t>LED-W-STT-70CM-YPW-24V</t>
  </si>
  <si>
    <t>LED-Р-STT-70CM-YPР-24V</t>
  </si>
  <si>
    <t>LED-O-STT-150CM-YPO-24V</t>
  </si>
  <si>
    <t>LED-В-STT-150CM-YPВ-24V</t>
  </si>
  <si>
    <t>LED-W-STT-150CM-YPW-24V</t>
  </si>
  <si>
    <t>LED-Р-STT-150CM-YPР-24V</t>
  </si>
  <si>
    <t>LED-PLS-2005-20*0.5M-24V-R(FlashLED)</t>
  </si>
  <si>
    <t>LED-PLS-2005-20*0.5M-24V-Y(FlashLED)</t>
  </si>
  <si>
    <t>LED-PLS-2005-20*0.5M-24V-B(FlashLED)</t>
  </si>
  <si>
    <t>LED-PLS-2005-20*0.5M-24V-G(FlashLED)</t>
  </si>
  <si>
    <t>LED-PLS-2005-20*0.5M-24V-W(FlashLED)</t>
  </si>
  <si>
    <t>LED-PLS-2005-20*0.5M-24V-WW(FlashLED)</t>
  </si>
  <si>
    <t>LED-PLS-2005-20*0.5M-24V-M(FlashLED)</t>
  </si>
  <si>
    <t>LED-LP-100M-150-12V-W/BG</t>
  </si>
  <si>
    <t>LED-LP-100M-150-12V-Multi/BG</t>
  </si>
  <si>
    <t>LN-FX-CA(1,6A)</t>
  </si>
  <si>
    <t>LN-FX-CA(4A)</t>
  </si>
  <si>
    <t>MLN-FX-CH(4см)</t>
  </si>
  <si>
    <t>MLN-FX-CA(1,6A)</t>
  </si>
  <si>
    <t>LED-PL-2W-1920-240V-R/W</t>
  </si>
  <si>
    <t>LED-PL-2W-1920-240V-R/CL</t>
  </si>
  <si>
    <t>LED-PL-2W-1920-240V-G/W</t>
  </si>
  <si>
    <t>LED-PL-2W-1920-240V-B/W</t>
  </si>
  <si>
    <t>LED-PL-2W-1920-240V-Y/W</t>
  </si>
  <si>
    <t>LED-PL-2W-1920-240V-W/W</t>
  </si>
  <si>
    <t>LED-PL-2W-1920-240V-W/CL</t>
  </si>
  <si>
    <t>LED-PL-2W-1920-240V-WW/BL</t>
  </si>
  <si>
    <t>LED-PL-2W-3720-240V-R/W</t>
  </si>
  <si>
    <t>LED-PL-2W-3720-240V-R/CL</t>
  </si>
  <si>
    <t>LED-PL-2W-3720-240V-G/W</t>
  </si>
  <si>
    <t>LED-PL-2W-3720-240V-B/W</t>
  </si>
  <si>
    <t>LED-PL-2W-3720-240V-B/CL</t>
  </si>
  <si>
    <t>LED-PL-2W-3720-240V-Y/W</t>
  </si>
  <si>
    <t>LED-PL-2W-3720-240V-Y/CL</t>
  </si>
  <si>
    <t>LED-PL-2W-3720-240V-WW/BL</t>
  </si>
  <si>
    <t>LED-PL-2W-3725-240V-Y/СL</t>
  </si>
  <si>
    <t>LED-PL-2W-3725-240V-R/BL</t>
  </si>
  <si>
    <t>LED-PL-2W-3725-240V-R/СL</t>
  </si>
  <si>
    <t>LED-PL-2W-3725-240V-B/BL</t>
  </si>
  <si>
    <t>LED-PL-2W-3725-240V-B/СL</t>
  </si>
  <si>
    <t>LED-PL-2W-3725-240V-G/BL</t>
  </si>
  <si>
    <t>LED-PL-2W-3725-240V-G/СL</t>
  </si>
  <si>
    <t>LED-PL-2W-3725-240V-W/СL</t>
  </si>
  <si>
    <t>LED-PL-2W-3725-240V-WW/СL</t>
  </si>
  <si>
    <t>LED-PL-2W-5720-240V-WW/BL</t>
  </si>
  <si>
    <t>LED-PL-2W-1920-240V-R(FL)</t>
  </si>
  <si>
    <t>LED-PL-2W-1920-240V-B/W(FL)</t>
  </si>
  <si>
    <t>LED-PL-2W-1920-240V-W/W(FL)</t>
  </si>
  <si>
    <t>LED-PL-2W-3720-240V-R/W(FL)</t>
  </si>
  <si>
    <t>LED-PL-2W-3720-240V-B/W(FL)</t>
  </si>
  <si>
    <t>LED-PL-2W-3720-240V-W/W(FL)</t>
  </si>
  <si>
    <t>LED-PL-2W-3720-240V-WW/BL(FL)</t>
  </si>
  <si>
    <t>LED-PLWF-480-3M-24V-R</t>
  </si>
  <si>
    <t>LED-PLWF-480-3M-24V-Y</t>
  </si>
  <si>
    <t>LED-PLWF-480-3M-24V-В</t>
  </si>
  <si>
    <t>LED-PLWF-480-3M-24V-G</t>
  </si>
  <si>
    <t>LED-PLWF-480-3M-24V-W</t>
  </si>
  <si>
    <t>LED-PLWF-960-5M-24V-Y</t>
  </si>
  <si>
    <t>LED-PLWF-960-5M-24V-R</t>
  </si>
  <si>
    <t>LED-PLWF-960-5M-24V-B</t>
  </si>
  <si>
    <t>LED-PLWF-960-5M-24V-G</t>
  </si>
  <si>
    <t>LED-PLWF-960-5M-24V-W</t>
  </si>
  <si>
    <t>LED-RPL-90-2,5М-240V-W/CL</t>
  </si>
  <si>
    <t>LED-RPL-90-2,5М-240V-WW/CL</t>
  </si>
  <si>
    <t>ГИРЛЯНДЫ</t>
  </si>
  <si>
    <t>LED-PL-50-10M-240V-C9-RG</t>
  </si>
  <si>
    <t>LED-PL-50-10M-240V-C9-RB</t>
  </si>
  <si>
    <t>LED-PL-100-20M-240V-C9-MULTI</t>
  </si>
  <si>
    <t>LED-SNOW(IC)-RA002-12V-W</t>
  </si>
  <si>
    <t>LED-XM(FR)-2D-CK022-W</t>
  </si>
  <si>
    <t>LED-XM(FR)-2D-CK022-В</t>
  </si>
  <si>
    <t>LED-XM(FR)-2D-CK020-R</t>
  </si>
  <si>
    <t>LED-XM(FR)-2D-CK016-240V-W(FlashLED)</t>
  </si>
  <si>
    <t>LED-XM(FR)-2D-CK016-240V-В(FlashLED)</t>
  </si>
  <si>
    <t>LED-XM(FR)-2D-CK015-W-240V-30"(FlashLED)</t>
  </si>
  <si>
    <t>LED-XM(FR)-2D-CK015-B-240V-30"(FlashLED)</t>
  </si>
  <si>
    <t>LED-XM(FR)-2D-CK006-W-240V-30"(FlashLED)</t>
  </si>
  <si>
    <t>LED-XM(FR)-2D-CK006-B-240V-30"(FlashLED)</t>
  </si>
  <si>
    <t>LED-XM-2D-0064-B</t>
  </si>
  <si>
    <t>LED-XM-2D-0064-W</t>
  </si>
  <si>
    <t>LED-STAR-240V-R/W</t>
  </si>
  <si>
    <t>LED-2STAR-240V-Y/R</t>
  </si>
  <si>
    <t>LED-ARCH-5PCS-METOR-240V-R</t>
  </si>
  <si>
    <t>Male+FemaleConnector</t>
  </si>
  <si>
    <t>G2691</t>
  </si>
  <si>
    <t>G2821</t>
  </si>
  <si>
    <t>Т8-L600-9W-07-W</t>
  </si>
  <si>
    <t>NEOJ2018-000Nichia</t>
  </si>
  <si>
    <t>NEOJ2019-000Nichia</t>
  </si>
  <si>
    <t>NEOJ2020-000Nichia</t>
  </si>
  <si>
    <t>NEOJ2020-000Cree</t>
  </si>
  <si>
    <t>NEOJ2021-000Nichia</t>
  </si>
  <si>
    <t>NEOJ2021-000Cree</t>
  </si>
  <si>
    <t>NEOJ2022-000Nichia</t>
  </si>
  <si>
    <t>NEOJ2022-000Cree</t>
  </si>
  <si>
    <t>NEOJ2023-000Nichia</t>
  </si>
  <si>
    <t>50644-WW</t>
  </si>
  <si>
    <t>50574-WW</t>
  </si>
  <si>
    <t>50754-1-01-WW</t>
  </si>
  <si>
    <t>50664-1-01-WW</t>
  </si>
  <si>
    <t>B0691-NW</t>
  </si>
  <si>
    <t>B0691-WW</t>
  </si>
  <si>
    <t>B0241-(10W)</t>
  </si>
  <si>
    <t>B0241-(10W)-WW</t>
  </si>
  <si>
    <t>B0111-A(20W)</t>
  </si>
  <si>
    <t>B0111-A(20W)-WW</t>
  </si>
  <si>
    <t>I2083G-NW</t>
  </si>
  <si>
    <t>I2083G-WW</t>
  </si>
  <si>
    <t>I1933G-NW</t>
  </si>
  <si>
    <t>I1933G-WW</t>
  </si>
  <si>
    <t>I1073G-NW</t>
  </si>
  <si>
    <t>I1073G-WW</t>
  </si>
  <si>
    <t>91854-NW</t>
  </si>
  <si>
    <t>91854-WW</t>
  </si>
  <si>
    <t>H0015A-WW</t>
  </si>
  <si>
    <t>90504-WW</t>
  </si>
  <si>
    <t>90534-WW</t>
  </si>
  <si>
    <t>90604CREE</t>
  </si>
  <si>
    <t>I0943G-WW</t>
  </si>
  <si>
    <t>I0963G-WW</t>
  </si>
  <si>
    <t>I0973G-WW</t>
  </si>
  <si>
    <t>1200 High Power LED I-Panel К0013</t>
  </si>
  <si>
    <t>Лед лайн флекс (дюрафлекс) 240V</t>
  </si>
  <si>
    <t>Лед лайн флекс (дюрафлекс) 12V</t>
  </si>
  <si>
    <t>Светодиодные лампы, диаметр колбы 120 мм</t>
  </si>
  <si>
    <t>ДЕКОЛЮМ СТРИПЛАЙТ</t>
  </si>
  <si>
    <t>Светодиодный клиплайт</t>
  </si>
  <si>
    <t>Светодиодные фейерверки</t>
  </si>
  <si>
    <t>Гибкий неон 240V Профессиональный (Superbright)</t>
  </si>
  <si>
    <t>Гибкий неон 24V Профессиональный (Superbright)</t>
  </si>
  <si>
    <t>Мини гибкий неон 240V Профессиональный (Superbright)</t>
  </si>
  <si>
    <t>Гирлянды с мерцающими светодиодами</t>
  </si>
  <si>
    <t>Светодиодная лента (Риббон Флекс2) для внутреннего применения, 24V</t>
  </si>
  <si>
    <t>Светодиодная лента (Риббон Флекс2) для внутреннего применения, 12V</t>
  </si>
  <si>
    <t>Светодиодная лента Риббон флекс2 (влагозащищенная)</t>
  </si>
  <si>
    <t>Светодиодная лента Риббон флекс1 RGB</t>
  </si>
  <si>
    <t>Светодиодная лента Ледченнел флекс</t>
  </si>
  <si>
    <t>СВЕТОДИОДНЫЕ УЛИЧНЫЕ СВЕТИЛЬНИКИ</t>
  </si>
  <si>
    <t>Т8-L600-9W-07-W-CA</t>
  </si>
  <si>
    <t>Т8-L600-9W-07-W-MC</t>
  </si>
  <si>
    <t>Т8-L600-9W-07-W-X</t>
  </si>
  <si>
    <t>B0691-01-240V-W</t>
  </si>
  <si>
    <t>Heatshrinktube</t>
  </si>
  <si>
    <t>Термоусадочная трубка для Лед неон флекс</t>
  </si>
  <si>
    <t>LED-RPL-180-240V-W Black wire (Flash LED)</t>
  </si>
  <si>
    <t>LED-RPL-200-3,6M-240V-WW/BL</t>
  </si>
  <si>
    <t>LED-RPL-200-3,6M-240V-B/BL</t>
  </si>
  <si>
    <t xml:space="preserve"> 240V, Светодиодный занавес «Бахрома» для внутреннего применения на тонком проводе, 200 светодиодов, диаметр светодиода 3 мм, цвет синий, шнур черный, число светодиодов на лучах 2,4,6,8,10,8,6,4,2, расстояние между светодиодами 8 см., растояние между лучами 8 см., общая длина 3,6 метра, потребляемая мощность 12W</t>
  </si>
  <si>
    <t xml:space="preserve"> 240V, Светодиодный занавес «Бахрома» для внутреннего применения на тонком проводе, 200 светодиодов, диаметр светодиода 3 мм, цвет теплый белый, шнур черный, число светодиодов на лучах 2,4,6,8,10,8,6,4,2, расстояние между светодиодами 8 см., растояние между лучами 8 см., общая длина 3,6 метра, потребляемая мощность 12W</t>
  </si>
  <si>
    <t>Middle connector with cable for LN-FX</t>
  </si>
  <si>
    <t>Middle connector with cable for MLN-FX</t>
  </si>
  <si>
    <t>B0691-01-240V-WW</t>
  </si>
  <si>
    <t>Встраиваемый круглый светильник, корпус алюминиевый, диаметр светильника 227 мм, диаметр световой поверхности 200 мм, глубина встраиваемой части 55,5 мм, угол рассеивания света 120 градусов, потребляемая мощность 25W, светоотдача 2375 Lm, цвет свечения тёплый белый.</t>
  </si>
  <si>
    <t>FCB-3528-60L-5M-12V-R</t>
  </si>
  <si>
    <t>FCB-3528-60L-5M-12V-Y</t>
  </si>
  <si>
    <t>FCB-3528-60L-5M-12V-B</t>
  </si>
  <si>
    <t>FCB-3528-60L-5M-12V-G</t>
  </si>
  <si>
    <t>FCB-3528-60L-5M-12V-W</t>
  </si>
  <si>
    <t>FCB-3528-60L-5M-12V-WW</t>
  </si>
  <si>
    <t>FCB-3528-60L-5M-12V-WP-Y</t>
  </si>
  <si>
    <t>FCB-3528-60L-5M-12V-WP-B</t>
  </si>
  <si>
    <t>FCB-3528-60L-5M-12V-WP-G</t>
  </si>
  <si>
    <t>FCB-3528-60L-5M-12V-WP-W</t>
  </si>
  <si>
    <t>FPCW-SMD3528-5M-60L-12V-WP-R</t>
  </si>
  <si>
    <t>12V, Светодиодная лента Ribbon FLEX (3528 SMD LED),  кратность резки 50мм (каждые 3 светодиода), габарит 50х12х2,2мм, бухта 5 метров (300 светодиодов), потребляемая мощность 4W/М. Цвет светодиодов: тёплый белый</t>
  </si>
  <si>
    <t>I0203G-WW</t>
  </si>
  <si>
    <t>I0203G-W</t>
  </si>
  <si>
    <t>12V, 24V, Контроллер для светодиодной ленты SMD5050 RGB, 18А, возможность подключения 15 метров ленты с 60 светодиодами на 1 метре и 30 метров ленты с 30 светодиодами на 1 метре без усилителя сигнала. В комплекте пульт дистанционного управления цветом. Расстояние действия пульта до 5 метров без препятствий сигналу.</t>
  </si>
  <si>
    <t>GRC-18A-12-24V</t>
  </si>
  <si>
    <t>Светодиодный лампы с матовой цветной колбой 6 LED</t>
  </si>
  <si>
    <t>Светодиодная лампа с матовой цветной колбой, диаметр колбы 45 мм, цоколь Е27, 6 светодиодов, потребляемая мощность 1,5W, цвет: красный</t>
  </si>
  <si>
    <t>Светодиодная лампа с матовой цветной колбой, диаметр колбы 45 мм, цоколь Е27, 6 светодиодов, потребляемая мощность 1,5W, цвет: желтый</t>
  </si>
  <si>
    <t>Светодиодная лампа с матовой цветной колбой, диаметр колбы 45 мм, цоколь Е27, 6 светодиодов, потребляемая мощность 1,5W, цвет: синий</t>
  </si>
  <si>
    <t>Светодиодная лампа с матовой цветной колбой, диаметр колбы 45 мм, цоколь Е27, 6 светодиодов, потребляемая мощность 1,5W, цвет: зеленый</t>
  </si>
  <si>
    <t>Светодиодная лампа с матовой цветной колбой, диаметр колбы 45 мм, цоколь Е27, 6 светодиодов, потребляемая мощность 1,5W, цвет: белый</t>
  </si>
  <si>
    <t>LED-E27-G45-6L-240V-Y/Y</t>
  </si>
  <si>
    <t>LED-E27-G45-6L-240V-B/B</t>
  </si>
  <si>
    <t>LED-E27-G45-6L-240V-G/G</t>
  </si>
  <si>
    <t>LED-E27-G45-6L-240V-W/W</t>
  </si>
  <si>
    <t>GRP-120-220V-W</t>
  </si>
  <si>
    <t>GRP-120-220V-WW</t>
  </si>
  <si>
    <t>GRP-170-220V-WW</t>
  </si>
  <si>
    <t>GRP-170-220V-W</t>
  </si>
  <si>
    <t>GRP-225-220V-W</t>
  </si>
  <si>
    <t>GRP-225-220V-WW</t>
  </si>
  <si>
    <t>GSP-120-220V-W</t>
  </si>
  <si>
    <t>GSP-120-220V-WW</t>
  </si>
  <si>
    <t>GSP-225-220V-W</t>
  </si>
  <si>
    <t>GRP-200-220V-GLASS-W</t>
  </si>
  <si>
    <t>GRP-200-220V-GLASS-WW</t>
  </si>
  <si>
    <t>GSP-225-220V-WW</t>
  </si>
  <si>
    <t>GSP-200-220V-GLASS-W</t>
  </si>
  <si>
    <t>Низковольтная светодиодная система «Спайдер» (фиксинг) 3 луча</t>
  </si>
  <si>
    <t>LED-PLS-2003-20*0.3M-24V-Y</t>
  </si>
  <si>
    <t>LED-PLS-2003-20*0.3M-24V-B</t>
  </si>
  <si>
    <t>LED-PLS-2003-20*0.3M-24V-W</t>
  </si>
  <si>
    <t>LED-PLS-2003-20*0.3M-24V-WW</t>
  </si>
  <si>
    <t>24V, Комплект включает в себя три нити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жёлтый</t>
  </si>
  <si>
    <t>24V, Комплект включает в себя три нити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синий</t>
  </si>
  <si>
    <t>24V, Комплект включает в себя три нити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белый</t>
  </si>
  <si>
    <t>24V, Комплект включает в себя три нити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теплый белый</t>
  </si>
  <si>
    <t>24V, Комплект включает в себя три нити по 20 метров, соединённые в единую цепь, 200 светодиодовкаждый,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жёлтый</t>
  </si>
  <si>
    <t>24V, Комплект включает в себя три нити по 20 метров, соединённые в единую цепь, 200 светодиодовкаждый,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синий</t>
  </si>
  <si>
    <t>24V, Комплект включает в себя три нити по 20 метров, соединённые в единую цепь, 200 светодиодовкаждый,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белый</t>
  </si>
  <si>
    <t>24V, Комплект включает в себя три нити по 20 метров, соединённые в единую цепь, 200 светодиодовкаждый,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теплый белый</t>
  </si>
  <si>
    <t>24V, Комплект включает в себя три нити по 20 метров, соединённые в единую цепь, 200 светодиодовкаждый,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мультиколор</t>
  </si>
  <si>
    <t>Гибкий неон 240V со светодиодами SMD 3528</t>
  </si>
  <si>
    <t>LN-FX-FCB-3528-2W-50M-240V-R</t>
  </si>
  <si>
    <t>LN-FX-FCB-3528-2W-50M-240V-Y</t>
  </si>
  <si>
    <t>LN-FX-FCB-3528-2W-50M-240V-B</t>
  </si>
  <si>
    <t>LN-FX-FCB-3528-2W-50M-240V-W</t>
  </si>
  <si>
    <t>да</t>
  </si>
  <si>
    <t>LED-PL-2W-1920-240V-WW/W</t>
  </si>
  <si>
    <t>LED-PL-2W-1920-240V-WW/CL</t>
  </si>
  <si>
    <t>Светодиодный световой занавес, 240V, размер 2Х1,5М, 20 нитей, 19 светодиодов на 1 нити, 380 светодиодов, потребляемая мощность 49W, возможность последовательног соединения, белый шнур, цвет: теплый белый</t>
  </si>
  <si>
    <t>Светодиодный световой занавес, 240V, размер 2Х1,5М, 20 нитей, 19 светодиодов на 1 нити, 380 светодиодов, потребляемая мощность 49W, возможность последовательног соединения, прозрачный шнур, цвет: теплый белый</t>
  </si>
  <si>
    <t>LED-PL-2W-3720-240V-WW/W</t>
  </si>
  <si>
    <t>LED-PL-2W-3720-240V-WW/CL</t>
  </si>
  <si>
    <t>Светодиодный световой занавес, 240V, размер 2Х3М, 20 нитей, 37 светодиодов на 1 нити, 740 светодиодов, потребляемая мощность 95,5W, возможность последовательного соединения, белый шнур, цвет: тёплый белый</t>
  </si>
  <si>
    <t>Светодиодный световой занавес, 240V, размер 2Х3М, 20 нитей, 37 светодиодов на 1 нити, 740 светодиодов, потребляемая мощность 95,5W, возможность последовательного соединения, прозрачный шнур, цвет: теплый белый</t>
  </si>
  <si>
    <t>LED-PL-2W-5720-240V-WW/W</t>
  </si>
  <si>
    <t>Светодиодный световой занавес, 240V, размер 2Х6М, 20 нитей, 57 светодиодов на 1 нити, 1140 светодиодов, потребляемая мощность 125W, возможность последовательного соединения, белый шнур, цвет: теплый белый</t>
  </si>
  <si>
    <t>LED-PL-2W-9020-240V-WW/W</t>
  </si>
  <si>
    <t>Светодиодный световой занавес, 240V, размер 2Х9М, 20 нитей, 90 светодиодов на 1 нити, 1800 светодиодов, потребляемая мощность 127,5W, возможность последовательного соединения, белый шнур, цвет: теплый белый</t>
  </si>
  <si>
    <t>Светодиодный световой занавес, 240V, размер 2Х1,5М, 20 нитей, 19 светодиодов на 1-ой нити, в каждой нити два белых светодиода мерцают,  380 светодиодов, потребляемая мощность 49W, возможность последовательного соединения, белый шнур, цвет: теплый белый</t>
  </si>
  <si>
    <t>LED-PL-2W-1920-240V-WW/WH (FL)</t>
  </si>
  <si>
    <t>Светодиодный световой занавес, 240V, размер 2Х6М, 20 нитей, 57 светодиодов на 1 нити, каждый пятый светодиод мерцает, 1140 светодиодов, потребляемая мощность 191W, возможность последовательного соединения, белый шнур, цвет: белый</t>
  </si>
  <si>
    <t>Светодиодный световой занавес, 240V, размер 2Х6М, 20 нитей, 57 светодиодов на 1 нити, каждый пятый светодиод мерцает, 1140 светодиодов, потребляемая мощность 191W, возможность последовательного соединения, белый шнур, цвет: теплый белый</t>
  </si>
  <si>
    <t>LED-RPL-180-240V-WW/CL</t>
  </si>
  <si>
    <t>LED-RPL-180-240V-W White wire (Flash LED)</t>
  </si>
  <si>
    <t>LED-RPL-180-240V-WW White wire (Flash LED)</t>
  </si>
  <si>
    <t>LED-RPL-180-240V-WW Black wire (Flash LED)</t>
  </si>
  <si>
    <t>LED-PL-50-10M-240V-C9-CW/DG</t>
  </si>
  <si>
    <t>LED-PL-50-10M-240V-C9-WW/DG</t>
  </si>
  <si>
    <t>LED-PLG-192L-2M-240V-WW/CL</t>
  </si>
  <si>
    <t>LED-PLG-192L-2M-240V-WW/BL</t>
  </si>
  <si>
    <t>240V, светодиодная гирлянда "Мишура", длина гирлянды 1,5 м, 192 светодиода, каждый 5-й светодиод мерцает без контроллера, прозрачный провод, возможность последовательного соединения. Цвет светодиодов: теплый белый</t>
  </si>
  <si>
    <t>240V, светодиодная гирлянда "Мишура", длина гирлянды 1,5 м, 192 светодиода, каждый 5-й светодиод мерцает без контроллера, чёрный провод, возможность последовательного соединения. Цвет светодиодов: теплый белый</t>
  </si>
  <si>
    <t>LED-PL-SNOW-320L-0.5M-5-12V-WW</t>
  </si>
  <si>
    <t>LED-PL-SNOW-640L-1M-5-12V-W</t>
  </si>
  <si>
    <t>240/12V, светодиодная гирлянда со спускающимися трубками, длина гирлянды 2 м, пять трубок длиной по 0,5 м,чёрный провод, прозрачные трубки, возможность последовательного соединения, цвет светодиодов теплый белый. Эффект тающей сосульки.</t>
  </si>
  <si>
    <t>240/12V, светодиодная гирлянда со спускающимися трубками, длина гирлянды 2 м, пять трубок длиной по 1 м,чёрный провод, прозрачные трубки, возможность последовательного соединения, цвет светодиодов белый. Эффект тающей сосульки.</t>
  </si>
  <si>
    <t>LED-SNOW(IC)-RA002-12V-WW</t>
  </si>
  <si>
    <t>240/12V, светодиодная гирлянда со спускающимися акриловыми трубками, длина гирлянды 3 м, 5 трубок длиной по 0,5 м, чёрный провод, возможность последовательного соединения, цвет светодиодов теплый белый. Эффект тающей сосульки.</t>
  </si>
  <si>
    <t>TL-FCB-2W-5050-60L-50M-220V-W</t>
  </si>
  <si>
    <t>TL-FCB-2W-5050-60L-50M-220V-WW</t>
  </si>
  <si>
    <t>SL-410E2A3F-220V</t>
  </si>
  <si>
    <t>SRC-181-220V</t>
  </si>
  <si>
    <t>Whole-set-accessaries</t>
  </si>
  <si>
    <t>240V, Светодиодная лента с мощными светодиодами SMD 5050 LED с повышенной степенью влагозащиты IP 67, 60 светодиодов на 1 метре, расстояние между светодиодами 1,67 см, габарит 5 х 14 мм, кратность резки 1 метр. Бухта 50 метров. Цвет светодиодов ровный белый</t>
  </si>
  <si>
    <t>240V, Светодиодная лента с мощными светодиодами SMD 5050 LED с повышенной степенью влагозащиты IP 67, 60 светодиодов на 1 метре, расстояние между светодиодами 1,67 см, габарит 5 х 14 мм, кратность резки 1 метр. Бухта 50 метров. Цвет светодиодов тёплый белый</t>
  </si>
  <si>
    <t>220V, 2A, Контроллер для влагозащищённой высоковольтной светодиодной ленты TL-FCB-WF-5050 RGB</t>
  </si>
  <si>
    <t>220V, 10A, Контроллер для влагозащищённой высоковольтной светодиодной ленты TL-FCB-WF-5050 RGB</t>
  </si>
  <si>
    <t>Аксессуары для влагозащищённой высоковольтной светодиодной ленты TL-FCB-WF-5050 RGB</t>
  </si>
  <si>
    <t>END CAP-14MM-DL-4W</t>
  </si>
  <si>
    <t>END CAP-16MM-DL-5W</t>
  </si>
  <si>
    <t>Низковольтная светодиодная система «Спайдер» (фиксинг) 5 х 20 метров</t>
  </si>
  <si>
    <t>230V, Светодиодная сеть, 180 светодиодов, размер 2,5 Х 1,2 метра, потребляемая мощность  9,2 W, чёрный провод, возможность последовательного соединения,  цвет: мультиколор</t>
  </si>
  <si>
    <t>220V, Встраиваемый ультра тонкий светильник квадратной формы для внутреннего применения, материал: алюминий+акрил, внешний габарит 120 х 120 мм, глубина встраивания 20 мм, габарит отверстия для встраивания  109х109мм - 112х112 мм, потребляемая мощность 8W, светоотдача 660 Lm, угол рассеивания 120°, цвет светильника - молочно-белый, цвет свечения - ровный белый.</t>
  </si>
  <si>
    <t>220V, Встраиваемый ультра тонкий светильник квадратной формы для внутреннего применения, материал: алюминий+акрил, внешний габарит 120 х 120 мм, глубина встраивания 20 мм, габарит отверстия для встраивания  109х109мм - 112х112 мм, потребляемая мощность 8W, светоотдача 520 Lm, угол рассеивания 120°, цвет светильника - молочно-белый, цвет свечения - теплый белый.</t>
  </si>
  <si>
    <t>220V, Встраиваемый ультра тонкий светильник квадратной формы для внутреннего применения, материал: алюминий+акрил, внешний габарит 225 х 225 мм, глубина встраивания 20 мм, габарит отверстия для встраивания  175х175мм - 192х192 мм, потребляемая мощность 20W, светоотдача  1600Lm, угол рассеивания 120°, цвет светильника - молочно-белый, цвет свечения - ровный белый.</t>
  </si>
  <si>
    <t>220V, Встраиваемый ультра тонкий светильник квадратной формы для внутреннего применения, материал: алюминий+акрил, внешний габарит 225 х 225 мм, глубина встраивания 20 мм, габарит отверстия для встраивания  175х175мм - 192х192 мм, потребляемая мощность 20W, светоотдача  1300Lm, угол рассеивания 120°, цвет светильника - молочно-белый, цвет свечения - теплый белый.</t>
  </si>
  <si>
    <t>220V, Встраиваемый ультра тонкий светильник круглой формы для внутреннего применения, материал: алюминий+акрил, внешний диаметр 170 мм, глубина встраивания 20 мм, диаметр отверстия для встраивания  162-168 мм, потребляемая мощность 12W, светоотдача 980 Lm, угол рассеивания 120°, цвет светильника - молочно-белый, цвет свечения - ровный белый.</t>
  </si>
  <si>
    <t>220V, Встраиваемый ультра тонкий светильник круглой формы для внутреннего применения, материал: алюминий+акрил, внешний диаметр 170 мм, глубина встраивания 20 мм, диаметр отверстия для встраивания  162-168 мм, потребляемая мощность 12W, светоотдача 800 Lm, угол рассеивания 120°, цвет светильника - молочно-белый, цвет свечения - теплый белый.</t>
  </si>
  <si>
    <t>220V, Встраиваемый ультра тонкий светильник круглой формы для внутреннего применения, материал: алюминий+акрил, внешний диаметр 225 мм, глубина встраивания 20 мм, диаметр отверстия для встраивания  175-192 мм, потребляемая мощность 20W,  светоотдача 1600 Lm, угол рассеивания 120°, цвет светильника - молочно-белый, цвет свечения - ровный белый.</t>
  </si>
  <si>
    <t>220V, Встраиваемый ультра тонкий светильник круглой формы для внутреннего применения, материал: алюминий+акрил, внешний диаметр 225 мм, глубина встраивания 20 мм, диаметр отверстия для встраивания  175-192 мм, потребляемая мощность 20W,  светоотдача 1300 Lm, угол рассеивания 120°, цвет светильника - молочно-белый, цвет свечения - теплый белый.</t>
  </si>
  <si>
    <t>ГИРЛЯНДА "РОСА"</t>
  </si>
  <si>
    <t>Гирлянда "РОСА" фиксинг 2 метра</t>
  </si>
  <si>
    <t>LED-FLBC-20L-4.5V-R</t>
  </si>
  <si>
    <t>LED-FLBC-20L-4.5V-Y</t>
  </si>
  <si>
    <t>LED-FLBC-20L-4.5V-B</t>
  </si>
  <si>
    <t>LED-FLBC-20L-4.5V-G</t>
  </si>
  <si>
    <t>LED-FLBC-20L-4.5V-W</t>
  </si>
  <si>
    <t>LED-FLBC-20L-4.5V-WW</t>
  </si>
  <si>
    <t>4.5V, Светодиодная гирлянда на батарейках "Роса", 20 светодиодов, длина 2 метра, расстояние между светодиодами 10 см. Блок для батареек без влагозащиты. Цвет светодиодов красный. Цена гирлянды без батареек.</t>
  </si>
  <si>
    <t>4.5V, Светодиодная гирлянда на батарейках "Роса", 20 светодиодов, длина 2 метра, расстояние между светодиодами 10 см. Блок для батареек без влагозащиты. Цвет светодиодов желтый. Цена гирлянды без батареек.</t>
  </si>
  <si>
    <t>4.5V, Светодиодная гирлянда на батарейках "Роса", 20 светодиодов, длина 2 метра, расстояние между светодиодами 10 см. Блок для батареек без влагозащиты. Цвет светодиодов синий. Цена гирлянды без батареек.</t>
  </si>
  <si>
    <t>4.5V, Светодиодная гирлянда на батарейках "Роса", 20 светодиодов, длина 2 метра, расстояние между светодиодами 10 см. Блок для батареек без влагозащиты. Цвет светодиодов зеленый. Цена гирлянды без батареек.</t>
  </si>
  <si>
    <t>4.5V, Светодиодная гирлянда на батарейках "Роса", 20 светодиодов, длина 2 метра, расстояние между светодиодами 10 см. Блок для батареек без влагозащиты. Цвет светодиодов белый. Цена гирлянды без батареек.</t>
  </si>
  <si>
    <t>4.5V, Светодиодная гирлянда на батарейках "Роса", 20 светодиодов, длина 2 метра, расстояние между светодиодами 10 см. Блок для батареек без влагозащиты. Цвет светодиодов теплый белый. Цена гирлянды без батареек.</t>
  </si>
  <si>
    <t>Гирлянда "РОСА" фиксинг 4 метра</t>
  </si>
  <si>
    <t>LED-FLBC-40L-4.5V-R</t>
  </si>
  <si>
    <t>LED-FLBC-40L-4.5V-Y</t>
  </si>
  <si>
    <t>LED-FLBC-40L-4.5V-B</t>
  </si>
  <si>
    <t>LED-FLBC-40L-4.5V-G</t>
  </si>
  <si>
    <t>LED-FLBC-40L-4.5V-W</t>
  </si>
  <si>
    <t>LED-FLBC-40L-4.5V-WW</t>
  </si>
  <si>
    <t>4.5V, Светодиодная гирлянда на батарейках "Роса", 40 светодиодов, длина 4 метра, расстояние между светодиодами 10 см. Блок для батареек без влагозащиты. Цвет светодиодов красный. Цена гирлянды без батареек.</t>
  </si>
  <si>
    <t>4.5V, Светодиодная гирлянда на батарейках "Роса", 40 светодиодов, длина 4 метра, расстояние между светодиодами 10 см. Блок для батареек без влагозащиты. Цвет светодиодов желтый. Цена гирлянды без батареек.</t>
  </si>
  <si>
    <t>4.5V, Светодиодная гирлянда на батарейках "Роса", 40 светодиодов, длина 4 метра, расстояние между светодиодами 10 см. Блок для батареек без влагозащиты. Цвет светодиодов синий. Цена гирлянды без батареек.</t>
  </si>
  <si>
    <t>4.5V, Светодиодная гирлянда на батарейках "Роса", 40 светодиодов, длина 4 метра, расстояние между светодиодами 10 см. Блок для батареек без влагозащиты. Цвет светодиодов зеленый. Цена гирлянды без батареек.</t>
  </si>
  <si>
    <t>4.5V, Светодиодная гирлянда на батарейках "Роса", 40 светодиодов, длина 4 метра, расстояние между светодиодами 10 см. Блок для батареек без влагозащиты. Цвет светодиодов белый. Цена гирлянды без батареек.</t>
  </si>
  <si>
    <t>4.5V, Светодиодная гирлянда на батарейках "Роса", 40 светодиодов, длина 4 метра, расстояние между светодиодами 10 см. Блок для батареек без влагозащиты. Цвет светодиодов теплый белый. Цена гирлянды без батареек.</t>
  </si>
  <si>
    <t>4.5V, Светодиодная гирлянда на батарейках "Роса", 40 светодиодов, длина 4 метра, расстояние между светодиодами 10 см. Блок для батареек без влагозащиты. Цвет светодиодов мультиколор. Цена гирлянды без батареек.</t>
  </si>
  <si>
    <t>Низковольтный пучок нитей светодиодной гирлянды "РОСА" фиксинг</t>
  </si>
  <si>
    <t>LED-FLBC-700L-CLUSTER-24V-R</t>
  </si>
  <si>
    <t>LED-FLBC-700L-CLUSTER-24V-Y</t>
  </si>
  <si>
    <t>LED-FLBC-700L-CLUSTER-24V-B</t>
  </si>
  <si>
    <t>LED-FLBC-700L-CLUSTER-24V-W</t>
  </si>
  <si>
    <t>LED-FLBC-700L-CLUSTER-24V-WW</t>
  </si>
  <si>
    <t>24V, Низковольтный пучок нитей светодиодной гирлянды "РОСА" постоянного свечения, 28 нитей по 2,5 метра, 700 светодиодов, расстояние между светодиодами 10 см, без влагозащиты IP20, понижающий трансформатор в комплекте. Цвет светодиодов красный</t>
  </si>
  <si>
    <t>24V, Низковольтный пучок нитей светодиодной гирлянды "РОСА" постоянного свечения, 28 нитей по 2,5 метра, 700 светодиодов, расстояние между светодиодами 10 см, без влагозащиты IP20, понижающий трансформатор в комплекте. Цвет светодиодов желтый</t>
  </si>
  <si>
    <t>24V, Низковольтный пучок нитей светодиодной гирлянды "РОСА" постоянного свечения, 28 нитей по 2,5 метра, 700 светодиодов, расстояние между светодиодами 10 см, без влагозащиты IP20, понижающий трансформатор в комплекте. Цвет светодиодов синий</t>
  </si>
  <si>
    <t>24V, Низковольтный пучок нитей светодиодной гирлянды "РОСА" постоянного свечения, 28 нитей по 2,5 метра, 700 светодиодов, расстояние между светодиодами 10 см, без влагозащиты IP20, понижающий трансформатор в комплекте. Цвет светодиодов белый</t>
  </si>
  <si>
    <t>24V, Низковольтный пучок нитей светодиодной гирлянды "РОСА" постоянного свечения, 28 нитей по 2,5 метра, 700 светодиодов, расстояние между светодиодами 10 см, без влагозащиты IP20, понижающий трансформатор в комплекте. Цвет светодиодов теплый белый</t>
  </si>
  <si>
    <t>Низковольтный пучок нитей светодиодной гирлянды "РОСА" флэш</t>
  </si>
  <si>
    <t>LED-FLBC-700L-CLUSTER-24V-B/FL</t>
  </si>
  <si>
    <t>LED-FLBC-700L-CLUSTER-24V-W/FL</t>
  </si>
  <si>
    <t>LED-FLBC-700L-CLUSTER-24V-WW/FL</t>
  </si>
  <si>
    <t>24V, Низковольтный пучок мерцающих нитей светодиодной гирлянды "РОСА", 28 нитей по 2,5 метра, 700 светодиодов, 50 светодиодов с мерцающим эффектом, расстояние между светодиодами 10 см, без влагозащиты IP20, понижающий трансформатор в комплекте. Цвет светодиодов синий</t>
  </si>
  <si>
    <t>24V, Низковольтный пучок мерцающих нитей светодиодной гирлянды "РОСА", 28 нитей по 2,5 метра, 700 светодиодов, 50 светодиодов с мерцающим эффектом, расстояние между светодиодами 10 см, без влагозащиты IP20, понижающий трансформатор в комплекте. Цвет светодиодов белый</t>
  </si>
  <si>
    <t>24V, Низковольтный пучок мерцающих нитей светодиодной гирлянды "РОСА", 28 нитей по 2,5 метра, 700 светодиодов, 50 светодиодов с мерцающим эффектом, расстояние между светодиодами 10 см, без влагозащиты IP20, понижающий трансформатор в комплекте. Цвет светодиодов теплый белый</t>
  </si>
  <si>
    <t>Низковольтный пучок нитей светодиодной гирлянды "РОСА" RGB</t>
  </si>
  <si>
    <t>LED-FLBC-700L-CLUSTER-24V-RGB</t>
  </si>
  <si>
    <t>24V, Низковольтный пучок нитей светодиодной гирлянды "РОСА" постоянного свечения, 28 нитей по 2,5 метра, 700 светодиодов, расстояние между светодиодами 10 см, без влагозащиты IP20, понижающий трансформатор и контроллер в комплекте. Цвет светодиодов RGB</t>
  </si>
  <si>
    <t>LED-TW-400-20M-24V-WW/BL</t>
  </si>
  <si>
    <t>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тёплый белый</t>
  </si>
  <si>
    <t>GRP-180-220V-W</t>
  </si>
  <si>
    <t>GRP-180-220V-WW</t>
  </si>
  <si>
    <t>GRP-238-220V-W</t>
  </si>
  <si>
    <t>GRP-238-220V-WW</t>
  </si>
  <si>
    <t>GSP-110-220V-W</t>
  </si>
  <si>
    <t>GSP-110-220V-WW</t>
  </si>
  <si>
    <t>GSP-200-220V-W</t>
  </si>
  <si>
    <t>GSP-200-220V-WW</t>
  </si>
  <si>
    <t>GSP-238-220V-W</t>
  </si>
  <si>
    <t>GSP-238-220V-WW</t>
  </si>
  <si>
    <t>GSP-200-220V-GLASS-WW</t>
  </si>
  <si>
    <t>LED-E27-G45-6L-240V-R/R</t>
  </si>
  <si>
    <t>LED-PLS-2003-20*0.3M-24V-Y (Flash LED)</t>
  </si>
  <si>
    <t>LED-PLS-2003-20*0.3M-24V-B (Flash LED)</t>
  </si>
  <si>
    <t>LED-PLS-2003-20*0.3M-24V-W (Flash LED)</t>
  </si>
  <si>
    <t>LED-PLS-2003-20*0.3M-24V-WW (Flash LED)</t>
  </si>
  <si>
    <t>LED-PLS-2003-20*0.3M-24V-M (Flash LED)</t>
  </si>
  <si>
    <t>LED-PL-2W-5720-240V-W/WH (Flash LED)</t>
  </si>
  <si>
    <t>LED-PL-2W-5720-240V-WW/WH (Flash LED)</t>
  </si>
  <si>
    <t>LED-FLBC-40L-4.5V-RGB</t>
  </si>
  <si>
    <t>Гирлянда "РОСА" фиксинг 10 метров</t>
  </si>
  <si>
    <t>LED-DD-100L-10M-12V-R</t>
  </si>
  <si>
    <t>LED-DD-100L-10M-12V-Y</t>
  </si>
  <si>
    <t>LED-DD-100L-10M-12V-B</t>
  </si>
  <si>
    <t>LED-DD-100L-10M-12V-G</t>
  </si>
  <si>
    <t>LED-DD-100L-10M-12V-W</t>
  </si>
  <si>
    <t>LED-DD-100L-10M-12V-WW</t>
  </si>
  <si>
    <t>LED-DD-100L-10M-12V-P</t>
  </si>
  <si>
    <t>LED-DD-100L-10M-12V-M</t>
  </si>
  <si>
    <t>LED-DD-100L-10M-12V-RGB</t>
  </si>
  <si>
    <t>Гирлянда "РОСА" фиксинг 20 метров</t>
  </si>
  <si>
    <t>LED-DD-200L-20M-12V-R</t>
  </si>
  <si>
    <t>LED-DD-200L-20M-12V-Y</t>
  </si>
  <si>
    <t>LED-DD-200L-20M-12V-B</t>
  </si>
  <si>
    <t>LED-DD-200L-20M-12V-G</t>
  </si>
  <si>
    <t>LED-DD-200L-20M-12V-W</t>
  </si>
  <si>
    <t>LED-DD-200L-20M-12V-WW</t>
  </si>
  <si>
    <t>LED-DD-200L-20M-12V-P</t>
  </si>
  <si>
    <t>LED-DD-200L-20M-12V-M</t>
  </si>
  <si>
    <t>LED-DD-200L-20M-12V-RGB</t>
  </si>
  <si>
    <t>Гирлянда "РОСА" 10 метра с мерцающими светодиодами</t>
  </si>
  <si>
    <t>LED-DD-100L-10M-12V-W(Flash)</t>
  </si>
  <si>
    <t>LED-DD-100L-10M-12V-WW(Flash)</t>
  </si>
  <si>
    <t>LED-DD-100L-10M-12V-M(Flash)</t>
  </si>
  <si>
    <t>LED-DD-200L-20M-12V-W(Flash)</t>
  </si>
  <si>
    <t>LED-DD-200L-20M-12V-WW(Flash)</t>
  </si>
  <si>
    <t>LED-DD-200L-20M-12V-M(Flash)</t>
  </si>
  <si>
    <t>LED-DD-600L-20M-12V-W(Rain)</t>
  </si>
  <si>
    <t>LED-DD-600L-20M-12V-WW(Rain)</t>
  </si>
  <si>
    <t>LED-DD-600L-20M-12V-B(Rain)</t>
  </si>
  <si>
    <t>LED-DL-2W-2.77-90М-220V-WW</t>
  </si>
  <si>
    <t>220V, Светодиодный двух-проводный дюралайт фиксинг, диаметр 13мм, 36 светодиодов на 1 метре, расстояние между светодиодами 2,77 см, режется кратно 2,0 метра, потребляемая мощность 2,44 W/M, бухта 90 метров. Цвет: тёплый белый</t>
  </si>
  <si>
    <t>220V, Светодиодный двух-проводный дюралайт фиксинг, диаметр 13мм, 36 светодиодов на 1 метре, расстояние между светодиодами 2,77 см, режется кратно 2,0 метра, потребляемая мощность 2,44 W/M, бухта 100 метров. Цвет: тёплый белый</t>
  </si>
  <si>
    <t>LN-FX-FCB-3528-2W-50M-24V-Y</t>
  </si>
  <si>
    <t>LN-FX-FCB-3528-2W-50M-24V-W</t>
  </si>
  <si>
    <t>Гибкий неон 24V со светодиодами SMD 3528</t>
  </si>
  <si>
    <t>Гибкий неон 24V со светодиодами SMD 3528, жёлтый</t>
  </si>
  <si>
    <t>Гибкий неон 24V со светодиодами SMD 3528, белый</t>
  </si>
  <si>
    <t>Светодиодные сети с мерцающими светодиодами</t>
  </si>
  <si>
    <t>LED-SNL-S-180-230V-W/CL(Flash)</t>
  </si>
  <si>
    <t>LED-SNL-S-180-230V-WW/CL(Flash)</t>
  </si>
  <si>
    <t>LED-SNL-S-180-230V-M/CL(Flash)</t>
  </si>
  <si>
    <t>Middle connector with cable for LN-FX-FCB-3528</t>
  </si>
  <si>
    <t>LN-FX-FCB-3528-CA(1,6A)</t>
  </si>
  <si>
    <t>LN-FX-FCB-3528-CA(4A)</t>
  </si>
  <si>
    <t>LN-FX-FCB-3528-X</t>
  </si>
  <si>
    <t>LN-FX-FCB-3528-T</t>
  </si>
  <si>
    <t>LN-FX-FCB-3528-L</t>
  </si>
  <si>
    <t>LN-FX-FCB-3528-CA-4</t>
  </si>
  <si>
    <t>LN-FX-FCB-3528-CA-3</t>
  </si>
  <si>
    <t>Промежуточный коннектор для LED NEON FLEX-FCB-3528, длина 0,5 метра</t>
  </si>
  <si>
    <t>Электрический провод с конвертером 1,6А, коннектор "папа", заглушка для FCB-3528</t>
  </si>
  <si>
    <t>Электрический провод с конвертером 4А, коннектор "папа", заглушка для FCB-3528</t>
  </si>
  <si>
    <t>Х-соединяющий коннектор для LED NEON FLEX-FCB-3528</t>
  </si>
  <si>
    <t>T-соединяющий коннектор для LED NEON FLEX-FCB-3528</t>
  </si>
  <si>
    <t>L-соединяющий коннектор для LED NEON FLEX-FCB-3528</t>
  </si>
  <si>
    <t>Заглушка для Лед Неон Флекс LN-FX-FCB-3528-CA-3</t>
  </si>
  <si>
    <t>Разъем "папа" для Лед Неон Флекс LN-FX-FCB-3528-CA-4</t>
  </si>
  <si>
    <t>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красный.</t>
  </si>
  <si>
    <t>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желтый.</t>
  </si>
  <si>
    <t>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синий.</t>
  </si>
  <si>
    <t>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зеленый.</t>
  </si>
  <si>
    <t>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белый.</t>
  </si>
  <si>
    <t>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теплый белый.</t>
  </si>
  <si>
    <t>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розовый.</t>
  </si>
  <si>
    <t>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мультиколор.</t>
  </si>
  <si>
    <t>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RGB.</t>
  </si>
  <si>
    <t>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красный.</t>
  </si>
  <si>
    <t>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желтый.</t>
  </si>
  <si>
    <t>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синий.</t>
  </si>
  <si>
    <t>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белый.</t>
  </si>
  <si>
    <t>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теплый белый.</t>
  </si>
  <si>
    <t>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зеленый.</t>
  </si>
  <si>
    <t>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розовый.</t>
  </si>
  <si>
    <t>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мультиколор.</t>
  </si>
  <si>
    <t>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RGB.</t>
  </si>
  <si>
    <t>12V, Светодиодная низковольтная гирлянда "Роса" с мерцающими светодиодами для внутреннего применения, длина 10 метров, 100 светодиодов, расстояние между светодиодами 10 см. Каждый 4-й светодиод мерцает без контроллера. Рабочий ток 1 А. Цвет нити белый металлик. Цвет светодиодов белый.</t>
  </si>
  <si>
    <t>12V, Светодиодная низковольтная гирлянда "Роса" с мерцающими светодиодами для внутреннего применения, длина 10 метров, 100 светодиодов, расстояние между светодиодами 10 см. Каждый 4-й светодиод мерцает без контроллера. Рабочий ток 1 А. Цвет нити белый металлик. Цвет светодиодов теплый белый.</t>
  </si>
  <si>
    <t>12V, Светодиодная низковольтная гирлянда "Роса" с мерцающими светодиодами для внутреннего применения, длина 10 метров, 100 светодиодов, расстояние между светодиодами 10 см. Каждый 4-й светодиод мерцает без контроллера. Рабочий ток 1 А. Цвет нити белый металлик. Цвет светодиодов мультиколор.</t>
  </si>
  <si>
    <t>12V, Светодиодная низковольтная гирлянда "Роса" с мерцающими светодиодами для внутреннего применения, длина 20 метров, 200 светодиодов, расстояние между светодиодами 10 см. Каждый 4-й светодиод мерцает без контроллера. Рабочий ток 1 А. Цвет нити белый металлик. Цвет светодиодов белый.</t>
  </si>
  <si>
    <t>12V, Светодиодная низковольтная гирлянда "Роса" с мерцающими светодиодами для внутреннего применения, длина 20 метров, 200 светодиодов, расстояние между светодиодами 10 см. Каждый 4-й светодиод мерцает без контроллера. Рабочий ток 1 А. Цвет нити белый металлик. Цвет светодиодов теплый белый.</t>
  </si>
  <si>
    <t>12V, Светодиодная низковольтная гирлянда "Роса" с мерцающими светодиодами для внутреннего применения, длина 20 метров, 200 светодиодов, расстояние между светодиодами 10 см. Каждый 4-й светодиод мерцает без контроллера. Рабочий ток 1 А. Цвет нити белый металлик. Цвет светодиодов мультиколор.</t>
  </si>
  <si>
    <t>230V, Светодиодная сеть с мерцающими диодами, 180 светодиодов, размер 2,5Х1,2 метра, потребляемая мощность 9,2 W, возможность последовательного соединения, прозрачный провод, , цвет теплый белый, цвет мерцающих диодов холодный белый.</t>
  </si>
  <si>
    <t>230V, Светодиодная сеть с мерцающими диодами, 180 светодиодов, размер 2,5Х1,2 метра, потребляемая мощность 9,2 W, возможность последовательного соединения, прозрачный провод, цвет диодов мультиколор</t>
  </si>
  <si>
    <t>230V, Светодиодная сеть с мерцающими диодами, 180 светодиодов, размер 2,5Х1,2 метра, потребляемая мощность 9,2 W, возможность последовательного соединения, прозрачный провод, цвет диодов белый</t>
  </si>
  <si>
    <t>Светодиодная лампа с матовой белой колбой, диаметр колбы 50 мм, цоколь Е27, 9 светодиодов, потребляемая мощность 4,5W, цвет: красный</t>
  </si>
  <si>
    <t>Светодиодная лампа с матовой белой колбой, диаметр колбы 50 мм, цоколь Е27, 9 светодиодов, потребляемая мощность 4,5W, цвет: желтый</t>
  </si>
  <si>
    <t>Светодиодная лампа с матовой белой колбой, диаметр колбы 50 мм, цоколь Е27, 9 светодиодов, потребляемая мощность 4,5W, цвет: зеленый</t>
  </si>
  <si>
    <t>Светодиодная лампа с матовой белой колбой, диаметр колбы 50 мм, цоколь Е27, 9 светодиодов, потребляемая мощность 4,5W, цвет: синий</t>
  </si>
  <si>
    <t>Светодиодная лампа с матовой белой колбой, диаметр колбы 50 мм, цоколь Е27, 9 светодиодов, потребляемая мощность 4,5W, цвет: белый</t>
  </si>
  <si>
    <t>Светодиодная лампа с матовой белой колбой, диаметр колбы 50 мм, цоколь Е27, 9 светодиодов, потребляемая мощность 5W, самостоятельно меняет 7 цветов</t>
  </si>
  <si>
    <t>LN-FX-FCB-3528-2W-50M-240V-O</t>
  </si>
  <si>
    <t>Светодиодная гирлянда "Еловая шишка", длина гирлянды 10 м., расстояние между шишками 20 см., 240V, без контроллера, 50 шишек в гирлянде, возможность последовательного соединения, тёмно-зелёный провод, цвет: белый</t>
  </si>
  <si>
    <t>Светодиодная гирлянда "Еловая шишка", длина гирлянды 10 м., расстояние между шишками 20 см., 240V, без контроллера, 50 шишек в гирлянде, возможность последовательного соединения, тёмно-зелёный провод, цвет: теплый белый</t>
  </si>
  <si>
    <t>LED-LP-100M-150-12V-B/CL</t>
  </si>
  <si>
    <t>LED-LP-100M-150-12V-Y/CL</t>
  </si>
  <si>
    <t>LED-SNOW-CL(198)-8-2,5M-240V-B/W</t>
  </si>
  <si>
    <t>240V, светодиодная гирлянда бахрома "Снежинка", длина гирлянды 2,5 м, 8 нитей, длина нитей 50 и 30 см, каждая нить оканчивается снежинкой бело-голубого цвета, потребляемая мощность 7,68 W/М, с контроллером, цвет провода прозрачный</t>
  </si>
  <si>
    <t>240V, Светодиодный занавес с повышенной степенью защиты, размер 2,5 Х 5 М, 25 нитей, 50 светодиодов с капсулой на 1 нити, 1250 светодиодов, потребляемая мощность 164,8 W, белый провод, цвет: белый</t>
  </si>
  <si>
    <t>240V, Светодиодный занавес с повышенной степенью защиты, размер 2,5 Х 6 М, 25 нитей, 57 светодиодов с капсулой на 1 нити, 1425 светодиодов, потребляемая мощность 168 W, тёмно-зелёный провод, цвет: синий</t>
  </si>
  <si>
    <t>240V, Светодиодный занавес с повышенной степенью защиты, размер 2,5 Х 6 М, 25 нитей, 57 светодиодов с капсулой на 1 нити, 1425 светодиодов, потребляемая мощность 168 W, белый провод, цвет: синий</t>
  </si>
  <si>
    <t>240V, Уличный прожектор со светодиодной матрицей прямоугольной формы, габарит: 405 х 330 х 116 мм, потребляемая мощность 100W, влаго и пылезащита IP 65, светоотдача 6600 Lm, угол рассеивания 120°, материал корпуса - метал, цвет корпуса серебро, цвет свечения теплый белый.</t>
  </si>
  <si>
    <r>
      <t>240V, Уличный прожектор со светодиодной матрицей прямоугольной формы, габарит: 285 х 368 х 120 мм, потребляемая мощность 80W, влаго и пылезащита IP 65, светоотдача 5440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теплый белый.</t>
    </r>
  </si>
  <si>
    <r>
      <t>240V, Уличный прожектор со светодиодной матрицей прямоугольной формы, габарит: 285 х 368 х 120 мм, потребляемая мощность 70W, влаго и пылезащита IP 65, светоотдача 4784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теплый белый.</t>
    </r>
  </si>
  <si>
    <r>
      <t>240V, Уличный прожектор со светодиодной матрицей прямоугольной формы, габарит: 290 х 240 х 150 мм, потребляемая мощность 50W, влаго и пылезащита IP 65, светоотдача 3360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теплый белый.</t>
    </r>
  </si>
  <si>
    <r>
      <t>240V, Уличный прожектор со светодиодной матрицей прямоугольной формы, габарит: 225 х 183 х 125 мм, потребляемая мощность 30W, влаго и пылезащита IP 65, светоотдача 2080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теплый белый.</t>
    </r>
  </si>
  <si>
    <r>
      <t>240V, Уличный прожектор со светодиодной матрицей прямоугольной формы, габарит: 180 х 140 х 100 мм, потребляемая мощность 20W, влаго и пылезащита IP 65, светоотдача 1400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теплый белый.</t>
    </r>
  </si>
  <si>
    <r>
      <t>240V, Уличный прожектор со светодиодной матрицей прямоугольной формы, габарит: 120 х 90 х 85 мм, потребляемая мощность 10W, влаго и пылезащита IP 65, светоотдача 704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теплый белый.</t>
    </r>
  </si>
  <si>
    <t>LN-FX-FCB-3528-2W-50M-240V-WW</t>
  </si>
  <si>
    <t>LED-RPL-180-240V-WW/W</t>
  </si>
  <si>
    <t>240V, Комплект "Звездное небо", LED MINI, светодиодный рассеиватель света, потребляемая мощность 16W, размер рассеивателя мм, вес  кг, пучок 155 нитей сечения 0,75мм, длина нитей  2,0 метра, многоцветный. Пульт управления в комплекте</t>
  </si>
  <si>
    <t>240V, Комплект "Звездное небо", LED MINI, светодиодный рассеиватель света, потребляемая мощность 16W, размер рассеивателя мм, вес  кг, пучок 100 нитей сечения 0,75мм разделены на на пучки, 25 нитей в каждом пучке длиной 2,3,4,5 метров, многоцветный. Пульт управления в комплекте</t>
  </si>
  <si>
    <t xml:space="preserve"> </t>
  </si>
  <si>
    <t>LED-1920-1.5*2-240V-GO2-R</t>
  </si>
  <si>
    <t>LED-1920-1.5*2-240V-GO2-Y</t>
  </si>
  <si>
    <t>LED-1920-1.5*2-240V-GO2-B</t>
  </si>
  <si>
    <t>LED-1920-1.5*2-240V-GO2-W</t>
  </si>
  <si>
    <t>LED-1920-1.5*2-240V-GO2-G</t>
  </si>
  <si>
    <t>LED-1920-1.5*2-240V-GO2-М</t>
  </si>
  <si>
    <t>LED-3020-3*2M-240V-G02-R</t>
  </si>
  <si>
    <t>LED-3020-3*2M-240V-G02-G</t>
  </si>
  <si>
    <t>LED-3020-3*2M-240V-G02-Y</t>
  </si>
  <si>
    <t>LED-3020-3*2M-240V-G02-B</t>
  </si>
  <si>
    <t>LED-3020-3*2M-240V-G02-W</t>
  </si>
  <si>
    <t>LED-3020-3*2M-240V-G02-M</t>
  </si>
  <si>
    <t>LED-5020-6*2M-240V-G02-R</t>
  </si>
  <si>
    <t>LED-5020-6*2M-240V-G02-G</t>
  </si>
  <si>
    <t>LED-5020-6*2M-240V-G02-Y</t>
  </si>
  <si>
    <t>LED-5020-6*2M-240V-G02-B</t>
  </si>
  <si>
    <t>LED-5020-6*2M-240V-G02-W</t>
  </si>
  <si>
    <t>LED-5020-6*2M-240V-G02-M</t>
  </si>
  <si>
    <t>LED-PLR-100-10M-240V-W/W</t>
  </si>
  <si>
    <t>LED-PLR-100-10M-240V-WW/W</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</si>
  <si>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белый провод, с возможностью последовательного соединения . Цвет светодиодов: белый</t>
  </si>
  <si>
    <t>LED-PLR-100-10M-240V-W/DG</t>
  </si>
  <si>
    <t>LED-PLR-100-10M-240V-B/DG</t>
  </si>
  <si>
    <t>LED-PLR-100-10M-240V-WW/DG</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</si>
  <si>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тёмно-зелёный провод, с возможностью последовательного соединения . Цвет светодиодов: тёплый белый</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</si>
  <si>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тёмно-зелёный провод, с возможностью последовательного соединения . Цвет светодиодов: синий</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</si>
  <si>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тёмно-зелёный провод, с возможностью последовательного соединения . Цвет светодиодов: белый</t>
  </si>
  <si>
    <t>LED-PL-50-10M-240V-WW/CL(gold)</t>
  </si>
  <si>
    <t>LED-PL-50-10M-240V-W/CL(silver)</t>
  </si>
  <si>
    <t>Светодиодная гирляна «Восточная сказка»</t>
  </si>
  <si>
    <t>240V, Гирлянда светодиодная с золотыми шарами для внутреннего применения, диаметр шара 40 мм, расстояние между шарами 20 см, длина гирлянды 10 метров, прозрачный провод, потребляемая мощность 5W, возможность последовательного соединения. Цвет теплый белый.</t>
  </si>
  <si>
    <t>240V, Гирлянда светодиодная с серебрянными шарами для внутреннего применения, диаметр шара 40 мм, расстояние между шарами 20 см, длина гирлянды 10 метров, прозрачный провод, потребляемая мощность 5W, возможность последовательного соединения. Цвет белый.</t>
  </si>
  <si>
    <t>LED-DL-4W-CA-3</t>
  </si>
  <si>
    <t>LED-DL-5W-CA-3</t>
  </si>
  <si>
    <t>TL-FCB-2W-5050-CA(4A)</t>
  </si>
  <si>
    <t>Комплект подключения для высоковольтной ленты TL-FCB-2W-5050</t>
  </si>
  <si>
    <t>LED-PL-1920-240V-Y/W(FL)</t>
  </si>
  <si>
    <t>240V, Светодиодный световой занавес, размер 2 Х 1,5 М, 20 нитей, 19 светодиодов на 1-ой нити, в каждой нити два белых светодиода мерцают,  380 светодиодов, потребляемая мощность 47,5W, возможность последовательного соединения, белый шнур, цвет: желтый</t>
  </si>
  <si>
    <t>GRP-200-240V-W</t>
  </si>
  <si>
    <t>220V, Встраиваемый ультра тонкий светильник круглой формы для внутреннего применения, материал: алюминий+акрил, внешний диаметр 195 мм, глубина встраивания 20 мм, диаметр отверстия для встраивания  175 мм, потребляемая мощность 15W, светоотдача 1100 Lm, угол рассеивания 120°, цвет светильника - молочно-белый, цвет свечения - ровный белый</t>
  </si>
  <si>
    <t>GRP-200-240V-WW</t>
  </si>
  <si>
    <t>220V, Встраиваемый ультра тонкий светильник круглой формы для внутреннего применения, материал: алюминий+акрил, внешний диаметр 195 мм, глубина встраивания 20 мм, диаметр отверстия для встраивания  175 мм, потребляемая мощность 15W, светоотдача 980 Lm, угол рассеивания 120°, цвет светильника - молочно-белый, цвет свечения - теплый белый</t>
  </si>
  <si>
    <t>Гибкий неон 240V со светодиодами SMD 2835</t>
  </si>
  <si>
    <t>LN-FX-FCB-2835-2W-50M-240V-R</t>
  </si>
  <si>
    <t>LN-FX-FCB-2835-2W-50M-240V-Y</t>
  </si>
  <si>
    <t>LN-FX-FCB-2835-2W-50M-240V-O</t>
  </si>
  <si>
    <t>LN-FX-FCB-2835-2W-50M-240V-B</t>
  </si>
  <si>
    <t>LN-FX-FCB-2835-2W-50M-240V-G</t>
  </si>
  <si>
    <t>LN-FX-FCB-2835-2W-50M-240V-NW</t>
  </si>
  <si>
    <t>LN-FX-FCB-2835-2W-50M-240V-CW</t>
  </si>
  <si>
    <t>LN-FX-FCB-2835-2W-50M-240V-WW</t>
  </si>
  <si>
    <t>Ультра тонкий гибкий неон 220V со светодиодами SMD 2835</t>
  </si>
  <si>
    <t>SN-FX-2835-2W-8X16-50M-220V-R</t>
  </si>
  <si>
    <t>SN-FX-2835-2W-8X16-50M-220V-Y</t>
  </si>
  <si>
    <t>SN-FX-2835-2W-8X16-50M-220V-W</t>
  </si>
  <si>
    <t xml:space="preserve">Комплект подключения для SN-FX-2835-50M-240V </t>
  </si>
  <si>
    <t>Крепежный (мини) канал для SN-FX-2835-50M-240V</t>
  </si>
  <si>
    <t>SN-FX-2835-2W-8X16-50M-220V-G</t>
  </si>
  <si>
    <t>SN-FX-2835-2W-8X16-50M-220V-B</t>
  </si>
  <si>
    <t>SN-FX-2835-2W-8X16-50M-220V-WW</t>
  </si>
  <si>
    <t>LN-FX-CH-2м</t>
  </si>
  <si>
    <t>LN-FX-CH-4см</t>
  </si>
  <si>
    <t xml:space="preserve">Ультра тонкий гибкий неон 12V со светодиодами SMD 2835 </t>
  </si>
  <si>
    <t>SN-FX-3528-2W-8X16-50M-12V-B</t>
  </si>
  <si>
    <t>SN-FX-3528-2W-8X16-50M-12V-W</t>
  </si>
  <si>
    <t>SN-FX-3528-2W-8X16-50M-12V-WW</t>
  </si>
  <si>
    <t>Характеристики товара</t>
  </si>
  <si>
    <t>240V, LED NEON FLEX на основе светодиодов SMD 2835, габариты: 15 Х 26мм, расстояние между светодиодами 1,2 см, 84 светодиода на 1 метре, потребляемая мощность 9,6W/M, максимальное подключение на диодный мост 1,6А – 40 метров шнура, кратность резки 1 метр, светоотдача 170 Lm/M, бухта 50 метров, на белой подложке, цвет: красный</t>
  </si>
  <si>
    <t>240V, LED NEON FLEX на основе светодиодов SMD 2835, габариты: 15 Х 26мм, расстояние между светодиодами 1,2 см, 84 светодиода на 1 метре, потребляемая мощность 9,6W/M, максимальное подключение на диодный мост 1,6А – 40 метров шнура, кратность резки 1 метр, светоотдача 170 Lm/M, бухта 50 метров, на белой подложке, цвет: желтый</t>
  </si>
  <si>
    <t>240V, LED NEON FLEX на основе светодиодов SMD 2835, габариты: 15 Х 26мм, расстояние между светодиодами 1,2 см, 84 светодиода на 1 метре, потребляемая мощность 9,6W/M, максимальное подключение на диодный мост 1,6А – 40 метров шнура, кратность резки 1 метр, светоотдача 170 Lm/M, бухта 50 метров, на белой подложке, цвет: синий</t>
  </si>
  <si>
    <t>240V, LED NEON FLEX на основе светодиодов SMD 2835, габариты: 15 Х 26мм, расстояние между светодиодами 1,2 см, 84 светодиода на 1 метре, потребляемая мощность 9,6W/M, максимальное подключение на диодный мост 1,6А – 40 метров шнура, кратность резки 1 метр, светоотдача 170 Lm/M, бухта 50 метров, на белой подложке, цвет: оранжевый</t>
  </si>
  <si>
    <t>240V, LED NEON FLEX на основе светодиодов SMD 2835, габариты: 15 Х 26мм, расстояние между светодиодами 1,2 см, 84 светодиода на 1 метре, потребляемая мощность 9,6W/M, максимальное подключение на диодный мост 1,6А – 40 метров шнура, кратность резки 1 метр, светоотдача 170 Lm/M, бухта 50 метров, на белой подложке, цвет: зеленый</t>
  </si>
  <si>
    <t>240V, LED NEON FLEX на основе светодиодов SMD 2835, габариты: 15 Х 26мм, расстояние между светодиодами 1,2 см, 84 светодиода на 1 метре, потребляемая мощность 9,6W/M, максимальное подключение на диодный мост 1,6А – 40 метров шнура, кратность резки 1 метр, светоотдача 170 Lm/M, бухта 50 метров, на белой подложке, цвет: ровный белый</t>
  </si>
  <si>
    <t>240V, LED NEON FLEX на основе светодиодов SMD 2835, габариты: 15 Х 26мм, расстояние между светодиодами 1,2 см, 84 светодиода на 1 метре, потребляемая мощность 9,6W/M, максимальное подключение на диодный мост 1,6А – 40 метров шнура, кратность резки 1 метр, светоотдача 170 Lm/M, бухта 50 метров, на белой подложке, цвет: холодный белый</t>
  </si>
  <si>
    <t>240V, LED NEON FLEX на основе светодиодов SMD 2835, габариты: 15 Х 26мм, расстояние между светодиодами 1,2 см, 84 светодиода на 1 метре, потребляемая мощность 9,6W/M, максимальное подключение на диодный мост 1,6А – 40 метров шнура, кратность резки 1 метр, светоотдача 170 Lm/M, бухта 50 метров, на белой подложке, цвет: теплый белый</t>
  </si>
  <si>
    <t>240V, LED NEON FLEX на основе светодиодов SMD 2835, габариты 8Х16мм, расстояние между светодиодами 1,08 см, 92 светодиода на 1 метре, потребляемая мощность 9,6 W/M, максимальное подключение на диодный мост 1,6А – 40 метров шнура, кратность резки 1 метр, светоотдача 100 Lm/M, бухта 50 метров, цвет: красный</t>
  </si>
  <si>
    <t>240V, LED NEON FLEX на основе светодиодов SMD 2835, габариты 8Х16мм, расстояние между светодиодами 1,08 см, 92 светодиода на 1 метре, потребляемая мощность 9,6 W/M, максимальное подключение на диодный мост 1,6А – 40 метров шнура, кратность резки 1 метр, светоотдача 100 Lm/M, бухта 50 метров, цвет: желтый</t>
  </si>
  <si>
    <t>240V, LED NEON FLEX на основе светодиодов SMD 2835, габариты 8Х16мм, расстояние между светодиодами 1,08 см, 92 светодиода на 1 метре, потребляемая мощность 9,6 W/M, максимальное подключение на диодный мост 1,6А – 40 метров шнура, кратность резки 1 метр, светоотдача 100 Lm/M, бухта 50 метров, цвет: синий</t>
  </si>
  <si>
    <t>240V, LED NEON FLEX на основе светодиодов SMD 2835, габариты 8Х16мм, расстояние между светодиодами 1,08 см, 92 светодиода на 1 метре, потребляемая мощность 9,6 W/M, максимальное подключение на диодный мост 1,6А – 40 метров шнура, кратность резки 1 метр, светоотдача 100 Lm/M, бухта 50 метров, цвет: зеленый</t>
  </si>
  <si>
    <t>240V, LED NEON FLEX на основе светодиодов SMD 2835, габариты 8Х16мм, расстояние между светодиодами 1,08 см, 92 светодиода на 1 метре, потребляемая мощность 9,6 W/M, максимальное подключение на диодный мост 1,6А – 40 метров шнура, кратность резки 1 метр, светоотдача 100 Lm/M, бухта 50 метров, цвет: белый</t>
  </si>
  <si>
    <t>240V, LED NEON FLEX на основе светодиодов SMD 2835, габариты 8Х16мм, расстояние между светодиодами 1,08 см, 92 светодиода на 1 метре, потребляемая мощность 9,6 W/M, максимальное подключение на диодный мост 1,6А – 40 метров шнура, кратность резки 1 метр, светоотдача 100 Lm/M, бухта 50 метров, цвет: теплый белый</t>
  </si>
  <si>
    <t>240V, RGB LED NEON FLEX на основе светодиодов SMD 5050, габариты 15Х26мм, расстояние между светодиодами 1,47 см, 68 светодиодов на 1 метре, потребляемая мощность 12 W/M, кратность резки 1 метр, подключение через контроллер SRC-181-240V, макс. до 100 метров, бухта 25 метров</t>
  </si>
  <si>
    <t>240V, Светодиодный прожектор LED Vivid Linear Wash, 36 мощных светодиодов (HIGH POWER) по 1W с рассеивающей линзой, угол рассеивания 25 градусов, потребляемая мощность 64,8W, габариты L1200xW60xH122 мм, вес 3,8 кг, IP 65. Цвет светодиодов: красных 12 шт., зелёных 12 шт., синих 12 шт.</t>
  </si>
  <si>
    <t>LED-E27-G45-6L-240V-WW/W</t>
  </si>
  <si>
    <t>Светодиодная лампа с матовой цветной колбой, диаметр колбы 45 мм, цоколь Е27, 6 светодиодов, потребляемая мощность 1,5W, цвет: теплый белый</t>
  </si>
  <si>
    <t>SN-FX-2835-CA (4А)</t>
  </si>
  <si>
    <t>SN-FX-2835-CH (4см)</t>
  </si>
  <si>
    <t>LN-FX-FCB-2835-CA(4A)</t>
  </si>
  <si>
    <t>Электрический провод с конвертером 4А, коннектор "папа", заглушка для FCB-2835</t>
  </si>
  <si>
    <t>LW-300*130-REVO-PC-240V-RGB</t>
  </si>
  <si>
    <t>240V, Светодиодный прожектор LED WALL WASHER, 36  мощных светодиодов (HIGH POWER LED) по 1W с рассеивающей линзой, угол рассеивания 25 градусов, потребляемая мощность 48W, габариты L390хW137,5хH139 мм, вес 3,35 кг., IP 65, Цвет светодиодов: красных 12 шт., зелёных 12 шт., синих 12 шт.</t>
  </si>
  <si>
    <t>Светодиодная лампа с прозрачной колбой, диаметр колбы 45 мм, цоколь Е27, 6 светодиодов, потребляемая мощность 1,5W, цвет: красный</t>
  </si>
  <si>
    <t>Светодиодная лампа с прозрачной колбой, диаметр колбы 45 мм, цоколь Е27, 6 светодиодов, потребляемая мощность 1,5W, цвет: жёлтый</t>
  </si>
  <si>
    <t>Светодиодная лампа с прозрачной колбой, диаметр колбы 45 мм, цоколь Е27, 6 светодиодов, потребляемая мощность 1,5W, цвет: синий</t>
  </si>
  <si>
    <t>Светодиодная лампа с прозрачной колбой, диаметр колбы 45 мм, цоколь Е27, 6 светодиодов, потребляемая мощность 1,5W, цвет: зелёный</t>
  </si>
  <si>
    <t>Светодиодная лампа с прозрачной колбой, диаметр колбы 45 мм, цоколь Е27, 6 светодиодов, потребляемая мощность 1,5W, цвет: белый</t>
  </si>
  <si>
    <t>Светодиодная лампа с прозрачной колбой, диаметр колбы 45 мм, цоколь Е27, 6 светодиодов, потребляемая мощность 1,5W, цвет: тёплый белый</t>
  </si>
  <si>
    <t>240V, Светодиодный световой занавес, размер 2 Х 6 М, 20 нитей, 57 светодиодов на 1 нити, 1140 светодиодов, потребляемая мощность 125W, возможность последовательного соединения, чёрный шнур, цвет: холодный белый</t>
  </si>
  <si>
    <t>LED-PL-2W-5720-240V-W/BL</t>
  </si>
  <si>
    <t>LED-PLR(G02)-100L-10M-240V-B/DG</t>
  </si>
  <si>
    <t>240V, Гирлянда со светодиодными матовыми шариками, диаметр шарика 8 мм, расстояние между шариками 10см, длина гирлянды 10 метров, прорезиненный провод темно-зелёного цвета, потребляемая мощность 9W, возможность последовательного соединения. Цвет: синий</t>
  </si>
  <si>
    <t>LED-PLR(G02)-100L-10M-240V-W/DG</t>
  </si>
  <si>
    <t>240V, Гирлянда со светодиодными матовыми шариками, диаметр шарика 8 мм, расстояние между шариками 10см, длина гирлянды 10 метров, прорезиненный провод темно-зелёного цвета, потребляемая мощность 9W, возможность последовательного соединения. Цвет: холодный белый</t>
  </si>
  <si>
    <t>LN-FX-FCB-2835-CA(1,6A)</t>
  </si>
  <si>
    <t>Электрический провод с конвертером 1,6А, коннектор "папа", заглушка для LN-FX-FCB-2835</t>
  </si>
  <si>
    <t>LN-FX-FCB-2835-CA-4</t>
  </si>
  <si>
    <t>LN-FX-FCB-2835-CA-3</t>
  </si>
  <si>
    <t>Разъем "папа" для Лед Неон Флекс LN-FX-FCB-2835</t>
  </si>
  <si>
    <t>Заглушка для Лед Неон Флекс LN-FX-FCB-2835</t>
  </si>
  <si>
    <t>LN-FX-FCB-3528-2W-50M-240V-G</t>
  </si>
  <si>
    <t>Светодиодная гирлянда Твинкл лайт для внутреннего применения, длина 20 метров, 400 светодиодов, с контроллером и трансформатором, без возможности последовательного соединения, цвет провода черный, цвет светодиодов: тёплый белый.</t>
  </si>
  <si>
    <t>LED-TW-20М-400-24V-WW/BL</t>
  </si>
  <si>
    <t>LW-1200-REVO-12V-240V-RGB</t>
  </si>
  <si>
    <t>LW-400-REVO-PC-240V-W</t>
  </si>
  <si>
    <t>LW-400-REVO-PC-240V-WW</t>
  </si>
  <si>
    <t>LW-800-REVO-PC-240V-W</t>
  </si>
  <si>
    <t>LW-800-REVO-PC-240V-WW</t>
  </si>
  <si>
    <t>240V, Светодиодный прожектор LED Vivid Linear Wash, 9 мощных светодиодов (HIGH POWER) по 1W с рассеивающей линзой, угол рассеивания 25 градусов, потребляемая мощность 10W, габариты L400xW60xH122 мм, вес 1,25 кг, IP 65, без возможности последовательного соединения. Цвет светодиодов: белый</t>
  </si>
  <si>
    <t>240V, Светодиодный прожектор LED Vivid Linear Wash, 9 мощных светодиодов (HIGH POWER) по 1W с рассеивающей линзой, угол рассеивания 25 градусов, потребляемая мощность 10W, габариты L400xW60xH122 мм, вес 1,25 кг, IP 65, без возможности последовательного соединения. Цвет светодиодов: теплый белый</t>
  </si>
  <si>
    <t>240V, Светодиодный прожектор LED Vivid Linear Wash, 18 мощных светодиодов (HIGH POWER) по 1W с рассеивающей линзой, угол рассеивания 25 градусов, потребляемая мощность 20W, габариты L800xW60xH122 мм, вес 2,5 кг, IP 65, без возможности последовательного соединения. Цвет светодиодов: белый</t>
  </si>
  <si>
    <t>240V, Светодиодный прожектор LED Vivid Linear Wash, 18 мощных светодиодов (HIGH POWER) по 1W с рассеивающей линзой, угол рассеивания 25 градусов, потребляемая мощность 20W, габариты L800xW60xH122 мм, вес 2,5 кг, IP 65, без возможности последовательного соединения. Цвет светодиодов: теплый белый</t>
  </si>
  <si>
    <t>Низковольтная светодиодная гирлянда-нить "РОСА" с эффектом текущей воды</t>
  </si>
  <si>
    <t>12V, Низковольтная светодиодная гирлянда-нить "РОСА" с эффектом текущей воды, 20 метров, 600 светодиодов, расстояние между светодиодами 3-4 см, без влагозащиты IP20, понижающий трансформатор (2 А) и контроллер в комплекте. Цвет светодиодов белый.</t>
  </si>
  <si>
    <t>12V, Низковольтная светодиодная гирлянда-нить "РОСА" с эффектом текущей воды, 20 метров, 600 светодиодов, расстояние между светодиодами 3-4 см, без влагозащиты IP20, понижающий трансформатор (2 А) и контроллер в комплекте. Цвет светодиодов теплый белый.</t>
  </si>
  <si>
    <t>12V, Низковольтная светодиодная гирлянда-нить "РОСА" с эффектом текущей воды, 20 метров, 600 светодиодов, расстояние между светодиодами 3-4 см, без влагозащиты IP20, понижающий трансформатор (2 А) и контроллер в комплекте. Цвет светодиодов синий.</t>
  </si>
  <si>
    <t>Опт</t>
  </si>
  <si>
    <t>Розница</t>
  </si>
  <si>
    <t>TL-FCB-WF-5050RGB-68L-100M-240V</t>
  </si>
  <si>
    <t>240V, Светодиодная лента с мощными
RGB светодиодами SMD 5050 LED с повышенной степенью влагозащиты IP 68,
68 светодиодов на 1 метре, расстояние между светодиодами 1 см,
габарит 8 х 16 мм, кратность резки 1 метр. Потребляемая мощность 16,4 W. Бухта 100 метров.
Возможность изменения цвета.</t>
  </si>
  <si>
    <t xml:space="preserve">220V, LEDNEON FLEX SMD 3528, габариты: 15 Х 26мм, расстояние между светодиодами 1,27 см, 78 светодиодов на метре, потребляемая мощность 3,2W/M, кратность резки 1 метр, бухта 50 метров, на белой подложке, цвет: красный </t>
  </si>
  <si>
    <t xml:space="preserve">220V, LEDNEON FLEX SMD 3528, габариты: 15 Х 26мм, расстояние между светодиодами 1,27 см, 78 светодиодов на метре, потребляемая мощность 3,2W/M, кратность резки 1 метр, бухта 50 метров, на белой подложке, цвет: желтый </t>
  </si>
  <si>
    <t>220V, LEDNEON FLEX SMD 3528, габариты: 15 Х 26мм, расстояние между светодиодами 1,27 см, 78 светодиодов на метре, потребляемая мощность 3,2W/M, кратность резки 1 метр, бухта 50 метров, на белой подложке, цвет: оранжевый</t>
  </si>
  <si>
    <t xml:space="preserve">220V, LEDNEON FLEX SMD 3528, габариты: 15 Х 26мм, расстояние между светодиодами 1,27 см, 78 светодиодов на метре, потребляемая мощность 4,8W/M, кратность резки 1 метр, бухта 50 метров, на белой подложке, цвет: синий </t>
  </si>
  <si>
    <t xml:space="preserve">220V, LEDNEON FLEX SMD 3528, габариты: 15 Х 26мм, расстояние между светодиодами 1,27 см, 78 светодиодов на метре, потребляемая мощность 4,8W/M, кратность резки 1 метр, бухта 50 метров, на белой подложке, цвет: зелёный </t>
  </si>
  <si>
    <t xml:space="preserve">220V, LEDNEON FLEX SMD 3528, габариты: 15 Х 26мм, расстояние между светодиодами 1,27 см, 78 светодиодов на метре, потребляемая мощность 4,8W/M, кратность резки 1 метр, бухта 50 метров, на белой подложке, цвет: белый </t>
  </si>
  <si>
    <t xml:space="preserve">220V, LEDNEON FLEX SMD 3528, габариты: 15 Х 26мм, расстояние между светодиодами 1,27 см, 78 светодиодов на метре, потребляемая мощность 4,8W/M, кратность резки 1 метр, бухта 50 метров, на белой подложке, цвет: тепло-белый </t>
  </si>
  <si>
    <t>Middle connector with cable for SN-FX-FCB-2835</t>
  </si>
  <si>
    <t>Промежуточный коннектор для SN-FX-FCB-2835, длина 0,5 метра</t>
  </si>
  <si>
    <t>Middle connector with cable for LN-FX-FCB-2835</t>
  </si>
  <si>
    <t>Промежуточный коннектор для LN-FX-FCB-2835, длина 0,5 метра</t>
  </si>
  <si>
    <t>240V, RGB LED NEON FLEX на основе светодиодов SMD 5050, габариты 20Х20мм, расстояние между светодиодами 1,47 см, 68 светодиодов на 1 метре, потребляемая мощность 12 W/M, кратность резки 1 метр, подключение через контроллер SRC-181-240V, макс. до 100 метров, бухта 25 метров</t>
  </si>
  <si>
    <t>Middle connector with cable for LN-FX-FCB-5050 (15*26)</t>
  </si>
  <si>
    <t>Промежуточный коннектор для LN-FX-FCB-5050 (15*26), длина 0,5 метра</t>
  </si>
  <si>
    <t>Middle connector with cable for LN-FX-FCB-5050 (20*20)</t>
  </si>
  <si>
    <t>Промежуточный коннектор для LN-FX-FCB-5050 (20*20), длина 0,5 метра</t>
  </si>
  <si>
    <t>LN-FX-FCB-5050-CA-4 (15*26)</t>
  </si>
  <si>
    <t>LN-FX-FCB-5050-CA-3 (15*26)</t>
  </si>
  <si>
    <t>LN-FX-FCB-5050-CA-4 (20*20)</t>
  </si>
  <si>
    <t>LN-FX-FCB-5050-CA-3 (20*20)</t>
  </si>
  <si>
    <t>Разъем "папа" для Лед Неон Флекс LN-FX-FCB-5050-CA-4 (15*26)</t>
  </si>
  <si>
    <t>Заглушка для Лед Неон Флекс LN-FX-FCB-5050-CA-3 (15*26)</t>
  </si>
  <si>
    <t>Разъем "папа" для Лед Неон Флекс LN-FX-FCB-5050-CA-4 (20*20)</t>
  </si>
  <si>
    <t>Заглушка для Лед Неон Флекс LN-FX-FCB-5050-CA-3 (20*20)</t>
  </si>
  <si>
    <t>LТ-FCB-2W-3528-CA(1,6A)</t>
  </si>
  <si>
    <t>Комплект подключения для высоковольтной ленты LТ-FCB-2W-3528</t>
  </si>
  <si>
    <t>LТ-FCB-2W-5050-CA(4A)</t>
  </si>
  <si>
    <t>Комплект подключения для высоковольтной ленты LТ-FCB-2W-5050</t>
  </si>
  <si>
    <t>Комплект подключения для SN-FX-2835-50M-240V (1,6А)</t>
  </si>
  <si>
    <t>Соединяющий коннектор для FCB-3528</t>
  </si>
  <si>
    <t>SN-FX-2835-CA (1,6А)</t>
  </si>
  <si>
    <t>12V, LED NEON FLEX на основе светодиодов SMD 3528, габариты 8Х16мм, 60 светодиодов на 1 метре, кратность резки 0,2 метра, потребляемая мощность 4,8 W/M, бухта 50 метров, цвет: синий</t>
  </si>
  <si>
    <t>12V, LED NEON FLEX на основе светодиодов SMD 3528, габариты 8Х16мм, 60 светодиодов на 1 метре, кратность резки 0,2 метра, потребляемая мощность 4,8 W/M, бухта 50 метров, цвет: белый</t>
  </si>
  <si>
    <t>12V, LED NEON FLEX на основе светодиодов SMD 3528, габариты 8Х16мм, 60 светодиодов на 1 метре, кратность резки 0,2 метра, потребляемая мощность 4,8 W/M, бухта 50 метров, цвет: теплый белый</t>
  </si>
  <si>
    <t>240V, Светодиодная гирлянда, 100 светодиодов с капсулой, расстояние между светодиодами 10см., длина гирлянды 10м., потребляемая мощность 9 W, белый провод, с возможностью последовательного соединения . Цвет светодиодов: тёплый белый</t>
  </si>
  <si>
    <t>240V, Светодиодный занавес «Бахрома с кристаллами» для внутреннего применения, 90 светодиодов, цвет ровный белый, провод прозрачный, число светодиодов с кристаллами на нитях: 2,4,6,4,2, расстояние между светодиодами 10 см., растояние между лучами 10 см., общая ширина 2,5 метра, потребляемая мощность 8,64 W, возможность последовательного соединения</t>
  </si>
  <si>
    <t>240V, Светодиодный занавес «Бахрома с кристаллами» для внутреннего применения, 90 светодиодов, цвет тёплый белый, провод прозрачный, число светодиодов с кристаллами на нитях: 2,4,6,4,2, расстояние между светодиодами 10 см., растояние между лучами 10 см., общая ширина 2,5 метра, потребляемая мощность 8,64 W, возможность последовательного соединения</t>
  </si>
  <si>
    <t>240V, Светодиодный занавес «Бахрома» с мерцающими светодиодами, 180 светодиодов (30Х6), 18 мерцающих светодиодов, цвет белый,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</si>
  <si>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240V, Светодиодный занавес «Бахрома» с мерцающими светодиодами, 180 светодиодов (30Х6), 18 мерцающих светодиодов, цвет теплый белый,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</si>
  <si>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240V, Светодиодный занавес «Бахрома»с мерцающими светодиодами, 180 светодиодов (30Х6), 18 мерцающих светодиодов, цвет теплый белый, шнур черный,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</si>
  <si>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 xml:space="preserve"> 240V, Светодиодный занавес «Бахрома» с мерцающими светодиодами, 180 светодиодов (30Х6), 18 мерцающих светодиодов, цвет белый,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 </t>
  </si>
  <si>
    <t>240V, Светодиодный занавес «Бахрома», 180 светодиодов (30Х6), цвет теплый белый,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</si>
  <si>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240V, Светодиодный занавес «Бахрома», 180 светодиодов (30Х6), цвет теплый белый, шнур прозрачный,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</si>
  <si>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LED-LP-100M-150-12V-WW/CL</t>
  </si>
  <si>
    <t>12V, Светодиодный КЛИП ЛАЙТ, расстояние между светодиодами 15см, бухта 100 метров, потребляемая мощность бухты 130 W, провод прозрачный, цвет светодиодов тёплый белый, без трансформатора</t>
  </si>
  <si>
    <t>SL-411-01-240V</t>
  </si>
  <si>
    <t>240V, Контроллер 4-х канальный для Белт Лайт 5BL, влагозащищенный, 12 программ, суммарная мощность на 4 канала 4800W.</t>
  </si>
  <si>
    <t>LED-2BLR-G50-20-10M-240V-W/BL</t>
  </si>
  <si>
    <t>LED-2BLR-G50-20-10M-240V-WW/BL</t>
  </si>
  <si>
    <t>240V, Гирлянда со светодиодными матовыми пластиковыми шарами, диаметр шара 50 мм., внутри каждого шара 7 SMD 2835 светодиодов, расстояние между шарами 50см, длина гирлянды 10 метров, потребляемая мощность 28 W, чёрный провод, возможность последовательного соединения до 9 гирлянд. Цвет: холодный белый.</t>
  </si>
  <si>
    <t>240V, Гирлянда со светодиодными матовыми пластиковыми шарами, диаметр шара 50 мм., внутри каждого шара 7 SMD 2835 светодиодов, расстояние между шарами 50см, длина гирлянды 10 метров, потребляемая мощность 28 W, чёрный провод, возможность последовательного соединения до 9 гирлянд. Цвет: тёплый белый.</t>
  </si>
  <si>
    <t>240V, Светодиодная гирлянда, 100 светодиодов с капсулой, расстояние между светодиодами 10см., длина гирлянды 10м., потребляемая мощность 9 W, белый провод, с возможностью последовательного соединения . Цвет светодиодов: красный</t>
  </si>
  <si>
    <t>240V, Светодиодная гирлянда, 100 светодиодов с капсулой, расстояние между светодиодами 10см., длина гирлянды 10м., потребляемая мощность 9 W, темно-зелёный провод, с возможностью последовательного соединения . Цвет светодиодов: красный</t>
  </si>
  <si>
    <t>LED-PLR-100-10M-240V-R/W</t>
  </si>
  <si>
    <t>LED-PLR-100-10M-240V-R/DG</t>
  </si>
  <si>
    <t>END CAPforLED-FL-5W</t>
  </si>
  <si>
    <t>LED-3STAR-240V-R/B/W</t>
  </si>
  <si>
    <t>240V, Светодиодный мотив с опорой "ТРИ ЗВЕЗДЫ",
размер: 1,5 х 0,67 метра, потребляемая мощность 17,28 W, без контроллера, цвет: нижняя звезда - красная, средняя звезда - синяя, верхняя звезда - белая.</t>
  </si>
  <si>
    <t xml:space="preserve">240V, двухжильный резиновый шлейф, бухта 50 метров, расстояние межу патронами под цоколь Е27 - 25 см, влагозащищённый, цвет шлейфа и патронов черный </t>
  </si>
  <si>
    <t>SN-FX-2835-CA-3</t>
  </si>
  <si>
    <t>Заглушка для SN-FX-2835-50M-240V</t>
  </si>
  <si>
    <t xml:space="preserve">Комплект для подключения к контроллеру LN-FX-FCB-RGB-5050-CA (15*26)                              </t>
  </si>
  <si>
    <t xml:space="preserve">240V, двухжильный резиновый шлейф, бухта 50 метров, расстояние межу патронами под цоколь Е27 - 25 см, влагозащищённый, цвет шлейфа и патронов белый </t>
  </si>
  <si>
    <t>Светодиодные гирлянды с повышенной степенью защиты с мерцающими диодами</t>
  </si>
  <si>
    <t>LED-PLR-100-10M-240V-WW/DG (Flesh LED cool white)</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</si>
  <si>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тёмно-зелёный провод, с возможностью последовательного соединения . Цвет светодиодов: тёплый белый, цвет мерцающих светодиодов холодный белый</t>
  </si>
  <si>
    <t>LED-PLR-100-10M-240V-WW/DG (Flesh LED warm white)</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</si>
  <si>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тёмно-зелёный провод, с возможностью последовательного соединения . Цвет светодиодов: тёплый белый, цвет мерцающих светодиодов тёплый белый</t>
  </si>
  <si>
    <t>LED-PLR-100-10M-240V-WW/W (Flesh LED cool white)</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</si>
  <si>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белый провод, с возможностью последовательного соединения . Цвет светодиодов: тёплый белый, цвет мерцающих светодиодов холодный белый</t>
  </si>
  <si>
    <t>LED-PLR-100-10M-240V-WW/W (Flesh LED warm white)</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</si>
  <si>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белый провод, с возможностью последовательного соединения . Цвет светодиодов: тёплый белый, цвет мерцающих светодиодов тёплый белый</t>
  </si>
  <si>
    <t>LED-PLR-100-10M-240V-W/DG (Flesh LED cool white)</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</si>
  <si>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тёмно-зелёный провод, с возможностью последовательного соединения . Цвет светодиодов: холодный белый, цвет мерцающих светодиодов холодный белый</t>
  </si>
  <si>
    <t>LED-PLR-100-10M-240V-W/W (Flesh LED cool white)</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</si>
  <si>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белый провод, с возможностью последовательного соединения . Цвет светодиодов: холодный белый, цвет мерцающих светодиодов холодный белый</t>
  </si>
  <si>
    <t>Светодиодная низковольтная гирлянда, 20 метров</t>
  </si>
  <si>
    <t>LED-PL-200-20M-24V-W/CL</t>
  </si>
  <si>
    <t>24v, Светодиодная низковольтная гирлянда, качественный ПВХ провод для наружного применения, 200 светодиодов, расстояние между светодиодами 10 см, длина гирлянды 20 метров, с возможностью последовательного соединения, без трансформатора. Цвет провода прозрачный. Свет светодиодов холодный белый.</t>
  </si>
  <si>
    <t>LED-PL-200-20M-24V-W/DG</t>
  </si>
  <si>
    <t>24v, Светодиодная низковольтная гирлянда, качественный ПВХ провод для наружного применения, 200 светодиодов, расстояние между светодиодами 10 см, длина гирлянды 20 метров, с возможностью последовательного соединения, без трансформатора. Цвет провода тёмно-зелёный. Свет светодиодов холодный белый.</t>
  </si>
  <si>
    <t>LED-PL-200-20M-24V-WW/CL</t>
  </si>
  <si>
    <t>24v, Светодиодная низковольтная гирлянда, качественный ПВХ провод для наружного применения, 200 светодиодов, расстояние между светодиодами 10 см, длина гирлянды 20 метров, с возможностью последовательного соединения, без трансформатора. Цвет провода прозрачный. Свет светодиодов тёплый белый.</t>
  </si>
  <si>
    <t>LED-PL-200-20M-24V-WW/DG</t>
  </si>
  <si>
    <t>24v, Светодиодная низковольтная гирлянда, качественный ПВХ провод для наружного применения, 200 светодиодов, расстояние между светодиодами 10 см, длина гирлянды 20 метров, с возможностью последовательного соединения, без трансформатора. Цвет провода тёмно-зелёный. Свет светодиодов тёплый белый.</t>
  </si>
  <si>
    <t>Гирлягда "Роса" фиксинг 10 метров на батарейках</t>
  </si>
  <si>
    <t>LED-DD-100L-10M-4.5V-Y</t>
  </si>
  <si>
    <t>4.5V, Светодиодная низковольтная гирлянда "Роса" для внутреннего применения на батарейках, длина 10 метров, 100 светодиодов, расстояние между светодиодами 10 см. Цвет нити белый металик. Цвет светодиодов жёлтый.</t>
  </si>
  <si>
    <t>LED-DD-100L-10M-4.5V-W</t>
  </si>
  <si>
    <t>4.5V, Светодиодная низковольтная гирлянда "Роса" для внутреннего применения на батарейках, длина 10 метров, 100 светодиодов, расстояние между светодиодами 10 см. Цвет нити белый металик. Цвет светодиодов холодный белый.</t>
  </si>
  <si>
    <t>LED-DD-100L-10M-4.5V-WW</t>
  </si>
  <si>
    <t>4.5V, Светодиодная низковольтная гирлянда "Роса" для внутреннего применения на батарейках, длина 10 метров, 100 светодиодов, расстояние между светодиодами 10 см. Цвет нити белый металик. Цвет светодиодов тёплый белый.</t>
  </si>
  <si>
    <t>LED-DD-100L-10M-4.5V-М</t>
  </si>
  <si>
    <t>4.5V, Светодиодная низковольтная гирлянда "Роса" для внутреннего применения на батарейках, длина 10 метров, 100 светодиодов, расстояние между светодиодами 10 см. Цвет нити белый металик. Цвет светодиодов мультиколор.</t>
  </si>
  <si>
    <t>Гирлягда "Роса" с мерцающими светодиодами 10 метров на батарейках</t>
  </si>
  <si>
    <t>4.5V, Светодиодная низковольтная гирлянда "Роса" для внутреннего применения на батарейках, длина 10 метров, 100 светодиодов, расстояние между светодиодами 10 см, каждый 5-й светодиод мерцает. Цвет нити белый металик. Цвет светодиодов холодный белый.</t>
  </si>
  <si>
    <t>LED-DD-100L-10M-4.5V-WW (Flash LED warm white)</t>
  </si>
  <si>
    <t>4.5V, Светодиодная низковольтная гирлянда "Роса" для внутреннего применения на батарейках, длина 10 метров, 100 светодиодов, расстояние между светодиодами 10 см, каждый 5-й светодиод мерцает. Цвет нити белый металик. Цвет светодиодов тёплый белый.</t>
  </si>
  <si>
    <t>4.5V, Светодиодная низковольтная гирлянда "Роса" для внутреннего применения на батарейках, длина 10 метров, 100 светодиодов, расстояние между светодиодами 10 см, каждый 5-й холодный белый светодиод мерцает. Цвет нити белый металик. Цвет светодиодов тёплый белый.</t>
  </si>
  <si>
    <t>LED-DD-100L-10M-12V-WW (Flash LED cool white)</t>
  </si>
  <si>
    <t>12V, Светодиодная низковольтная гирлянда "Роса" с мерцающими холодными белыми светодиодами для внутреннего применения, длина 10 метров, 100 светодиодов, расстояние между светодиодами 10 см. Каждый 4-й светодиод мерцает без контроллера. Рабочий ток 1 А. Цвет нити белый металлик. Цвет светодиодов теплый белый.</t>
  </si>
  <si>
    <t>Светодиодная низковольтная гирлянда с мерцающими светодиодами, 20 метров</t>
  </si>
  <si>
    <t>24v, Светодиодная низковольтная гирлянда, качественный ПВХ провод для наружного применения, 200 светодиодов, каждый 5-й светодиод мерцает, расстояние между светодиодами 10 см, длина гирлянды 20 метров, с возможностью последовательного соединения, без трансформатора. Цвет провода прозрачный. Свет светодиодов холодный белый.</t>
  </si>
  <si>
    <t>24v, Светодиодная низковольтная гирлянда, качественный ПВХ провод для наружного применения, 200 светодиодов, каждый 5-й светодиод мерцает, расстояние между светодиодами 10 см, длина гирлянды 20 метров, с возможностью последовательного соединения, без трансформатора. Цвет провода прозрачный. Свет светодиодов тёплый белый.</t>
  </si>
  <si>
    <t xml:space="preserve">LN-FX-FCB-RGB-5050-CA (15*26)   </t>
  </si>
  <si>
    <t>2BLR-E27-25СM-50M-240V-W</t>
  </si>
  <si>
    <t>END CAP-LED-DL-13MM</t>
  </si>
  <si>
    <t>24V, Комплект включает в себя пять нитей по 20 метров, соединённые в единую цепь, 200 светодиодов, каждый 10-й светодиод холодного белого свечения мерцает без контроллера, расстояние между светодиодами 10 см, диаметр светодиода 5 мм, тёмно-зелёный провод. Трансформатор в комплекте. Цвет светодиодов: тёплый белый + мерцающие диоды холодного белого свечения</t>
  </si>
  <si>
    <t>LED-PLS-2005-20*0.5M-24V-M (FlashLED - W)</t>
  </si>
  <si>
    <t>LED-PLS-2005-20*0.5M-24V-WW (FlashLED - W)</t>
  </si>
  <si>
    <t>LED-PLS-2003-20*0.3M-24V-WW (Flash LED - W)</t>
  </si>
  <si>
    <t>24V, Комплект включает в себя три нити по 20 метров, соединённые в единую цепь, 200 светодиодовкаждый, 10-й светодиод холодного белого свечения мерцает без контроллера,  расстояние между светодиодами 10 см, диаметр светодиода 5 мм, тёмно-зелёный провод. Трансформатор в комплекте. Цвет светодиодов: теплый белый + мерцающие диоды холодного белого свечения</t>
  </si>
  <si>
    <t>LED-PLS-2003-20*0.3M-24V-M (Flash LED - W)</t>
  </si>
  <si>
    <t>24V, Комплект включает в себя три нити по 20 метров, соединённые в единую цепь, 200 светодиодовкаждый, 10-й светодиод холодного белого свечения мерцает без контроллера,  расстояние между светодиодами 10 см, диаметр светодиода 5 мм, тёмно-зелёный провод. Трансформатор в комплекте. Цвет светодиодов: мультиколор + мерцающие диоды холодного белого свечения</t>
  </si>
  <si>
    <t>24V, Комплект включает в себя пять нитей по 20 метров, соединённые в единую цепь, 200 светодиодов, каждый 10-й светодиод холодного белого свечения мерцает без контроллера, расстояние между светодиодами 10 см, диаметр светодиода 5 мм, тёмно-зелёный провод. Трансформатор в комплекте. Цвет светодиодов: мультиколор + мерцающие диоды холодного белого свечения</t>
  </si>
  <si>
    <t>LED-PL-200-20M-24V-W/CL (Flash LED cool white)</t>
  </si>
  <si>
    <t>LED-PL-200-20M-24V-WW/CL (Flash LED cool white)</t>
  </si>
  <si>
    <t>LED-DD-100L-10M-4.5V-W (Flash LED cool white)</t>
  </si>
  <si>
    <t>LED-DD-100L-10M-4.5V-WW (Flash LED cool white)</t>
  </si>
  <si>
    <t>LED-PL-2W-9020-240V-WW/BL</t>
  </si>
  <si>
    <t>Светодиодный световой занавес, 240V, размер 2Х9М, 20 нитей, 90 светодиодов на 1 нити, 1800 светодиодов, потребляемая мощность 127,5W, возможность последовательного соединения, чёрный шнур, цвет: теплый белый</t>
  </si>
  <si>
    <t>2BLR-E27-25CM-50M-240V-BL</t>
  </si>
  <si>
    <t>MLN-FX-CH(2М)</t>
  </si>
  <si>
    <t>Алюминиевый канал для монтажа MINI LED NEON FLEX, длина 2 метра</t>
  </si>
  <si>
    <t>LN-FCB-5050-25M-240V- RGB</t>
  </si>
  <si>
    <t>LED-W</t>
  </si>
  <si>
    <t>Светодиод для шлейфа Клип Лайт, цвет белый</t>
  </si>
  <si>
    <t>Комплект для подключения к контроллеру LN-FX-FCB-RGB-5050-CA (20*20)</t>
  </si>
  <si>
    <t>LN-FX-FCB-RGB-5050-CA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</si>
</sst>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quot;р.&quot;"/>
    <numFmt numFmtId="166" formatCode="#,##0.0000"/>
    <numFmt numFmtId="167" formatCode="#,##0.00[$р.-419]"/>
    <numFmt numFmtId="168" formatCode="#,##0.00_р_."/>
  </numFmts>
  <fonts count="52" x14ac:knownFonts="1">
    <font>
      <sz val="10"/>
      <name val="Arial Cyr"/>
      <family val="2"/>
      <charset val="204"/>
    </font>
    <font>
      <sz val="10"/>
      <name val="Arial"/>
      <family val="2"/>
      <charset val="204"/>
    </font>
    <font>
      <u/>
      <sz val="10"/>
      <color indexed="12"/>
      <name val="Arial Cyr"/>
      <family val="2"/>
      <charset val="204"/>
    </font>
    <font>
      <sz val="9"/>
      <name val="Tahoma"/>
      <family val="2"/>
      <charset val="204"/>
    </font>
    <font>
      <b/>
      <sz val="9"/>
      <color indexed="9"/>
      <name val="Tahoma"/>
      <family val="2"/>
      <charset val="204"/>
    </font>
    <font>
      <b/>
      <sz val="9"/>
      <name val="Tahoma"/>
      <family val="2"/>
      <charset val="204"/>
    </font>
    <font>
      <b/>
      <sz val="16"/>
      <color indexed="10"/>
      <name val="Wingdings 2"/>
      <family val="1"/>
      <charset val="2"/>
    </font>
    <font>
      <sz val="12"/>
      <name val="Arial Cyr"/>
      <family val="2"/>
      <charset val="204"/>
    </font>
    <font>
      <b/>
      <sz val="10"/>
      <name val="Tahoma"/>
      <family val="2"/>
      <charset val="204"/>
    </font>
    <font>
      <sz val="8"/>
      <name val="Arial Cyr"/>
      <family val="2"/>
      <charset val="204"/>
    </font>
    <font>
      <b/>
      <u/>
      <sz val="14"/>
      <color indexed="10"/>
      <name val="Tahoma"/>
      <family val="2"/>
      <charset val="204"/>
    </font>
    <font>
      <b/>
      <sz val="12"/>
      <color indexed="9"/>
      <name val="Tahoma"/>
      <family val="2"/>
      <charset val="204"/>
    </font>
    <font>
      <sz val="10"/>
      <name val="Arial Cyr"/>
      <family val="2"/>
      <charset val="204"/>
    </font>
    <font>
      <b/>
      <sz val="15"/>
      <color indexed="8"/>
      <name val="Arial"/>
      <family val="2"/>
      <charset val="204"/>
    </font>
    <font>
      <b/>
      <sz val="12"/>
      <color indexed="52"/>
      <name val="Arial Cyr"/>
      <charset val="204"/>
    </font>
    <font>
      <b/>
      <sz val="9"/>
      <color indexed="16"/>
      <name val="Tahoma"/>
      <family val="2"/>
      <charset val="204"/>
    </font>
    <font>
      <b/>
      <sz val="9"/>
      <color indexed="62"/>
      <name val="Tahoma"/>
      <family val="2"/>
      <charset val="204"/>
    </font>
    <font>
      <b/>
      <sz val="9"/>
      <color indexed="58"/>
      <name val="Tahoma"/>
      <family val="2"/>
      <charset val="204"/>
    </font>
    <font>
      <b/>
      <sz val="9"/>
      <color indexed="60"/>
      <name val="Tahoma"/>
      <family val="2"/>
      <charset val="204"/>
    </font>
    <font>
      <b/>
      <sz val="9"/>
      <color indexed="8"/>
      <name val="Tahoma"/>
      <family val="2"/>
      <charset val="204"/>
    </font>
    <font>
      <b/>
      <sz val="9"/>
      <name val="Arial"/>
      <family val="2"/>
      <charset val="204"/>
    </font>
    <font>
      <b/>
      <sz val="9"/>
      <color indexed="18"/>
      <name val="Tahoma"/>
      <family val="2"/>
      <charset val="204"/>
    </font>
    <font>
      <b/>
      <sz val="11"/>
      <color indexed="18"/>
      <name val="Tahoma"/>
      <family val="2"/>
      <charset val="204"/>
    </font>
    <font>
      <b/>
      <sz val="12"/>
      <color indexed="18"/>
      <name val="Tahoma"/>
      <family val="2"/>
      <charset val="204"/>
    </font>
    <font>
      <b/>
      <sz val="11"/>
      <color indexed="62"/>
      <name val="Tahoma"/>
      <family val="2"/>
      <charset val="204"/>
    </font>
    <font>
      <b/>
      <sz val="9"/>
      <name val="Arial Cyr"/>
    </font>
    <font>
      <sz val="9"/>
      <name val="Arial Cyr"/>
    </font>
    <font>
      <b/>
      <sz val="12"/>
      <name val="Arial Cyr"/>
    </font>
    <font>
      <b/>
      <sz val="14"/>
      <name val="Arial Cyr"/>
    </font>
    <font>
      <b/>
      <sz val="9"/>
      <color indexed="9"/>
      <name val="Arial Cyr"/>
    </font>
    <font>
      <b/>
      <sz val="10"/>
      <name val="Arial Cyr"/>
      <charset val="204"/>
    </font>
    <font>
      <b/>
      <sz val="11"/>
      <name val="Tahoma"/>
      <family val="2"/>
      <charset val="204"/>
    </font>
    <font>
      <b/>
      <sz val="10"/>
      <name val="Arial"/>
      <family val="2"/>
    </font>
    <font>
      <sz val="9"/>
      <name val="Arial Cyr"/>
      <charset val="204"/>
    </font>
    <font>
      <b/>
      <sz val="11"/>
      <name val="Arial Cyr"/>
    </font>
    <font>
      <b/>
      <sz val="9"/>
      <name val="Calibri"/>
      <family val="2"/>
      <charset val="204"/>
    </font>
    <font>
      <b/>
      <sz val="10"/>
      <color indexed="9"/>
      <name val="Tahoma"/>
      <family val="2"/>
      <charset val="204"/>
    </font>
    <font>
      <b/>
      <sz val="11"/>
      <color indexed="9"/>
      <name val="Tahoma"/>
      <family val="2"/>
      <charset val="204"/>
    </font>
    <font>
      <sz val="10"/>
      <name val="Tahoma"/>
      <family val="2"/>
      <charset val="204"/>
    </font>
    <font>
      <b/>
      <sz val="8"/>
      <color indexed="9"/>
      <name val="Tahoma"/>
      <family val="2"/>
      <charset val="204"/>
    </font>
    <font>
      <b/>
      <sz val="16"/>
      <name val="Tahoma"/>
      <family val="2"/>
      <charset val="204"/>
    </font>
    <font>
      <b/>
      <u/>
      <sz val="10"/>
      <color indexed="8"/>
      <name val="Tahoma"/>
      <family val="2"/>
      <charset val="204"/>
    </font>
    <font>
      <sz val="11"/>
      <name val="Tahoma"/>
      <family val="2"/>
      <charset val="204"/>
    </font>
    <font>
      <sz val="11"/>
      <color indexed="49"/>
      <name val="Tahoma"/>
      <family val="2"/>
      <charset val="204"/>
    </font>
    <font>
      <b/>
      <sz val="10"/>
      <color indexed="18"/>
      <name val="Tahoma"/>
      <family val="2"/>
      <charset val="204"/>
    </font>
    <font>
      <b/>
      <u/>
      <sz val="10"/>
      <color theme="8" tint="-0.499984740745262"/>
      <name val="Tahoma"/>
      <family val="2"/>
      <charset val="204"/>
    </font>
    <font>
      <b/>
      <sz val="10"/>
      <color theme="8" tint="-0.499984740745262"/>
      <name val="Tahoma"/>
      <family val="2"/>
      <charset val="204"/>
    </font>
    <font>
      <b/>
      <u/>
      <sz val="10"/>
      <color theme="8" tint="-0.499984740745262"/>
      <name val="Arial Cyr"/>
      <charset val="204"/>
    </font>
    <font>
      <b/>
      <u/>
      <sz val="12"/>
      <color theme="8" tint="-0.499984740745262"/>
      <name val="Arial Cyr"/>
    </font>
    <font>
      <b/>
      <u/>
      <sz val="14"/>
      <color rgb="FFFF0000"/>
      <name val="Arial Cyr"/>
      <charset val="204"/>
    </font>
    <font>
      <b/>
      <sz val="9"/>
      <color theme="0"/>
      <name val="Arial Cyr"/>
      <charset val="204"/>
    </font>
    <font>
      <b/>
      <u/>
      <sz val="12"/>
      <color theme="4" tint="-0.249977111117893"/>
      <name val="Arial Cyr"/>
      <charset val="204"/>
    </font>
  </fonts>
  <fills count="32">
    <fill>
      <patternFill patternType="none"/>
    </fill>
    <fill>
      <patternFill patternType="gray125"/>
    </fill>
    <fill>
      <patternFill patternType="solid">
        <fgColor indexed="9"/>
        <bgColor indexed="26"/>
      </patternFill>
    </fill>
    <fill>
      <patternFill patternType="solid">
        <fgColor indexed="9"/>
        <bgColor indexed="64"/>
      </patternFill>
    </fill>
    <fill>
      <patternFill patternType="solid">
        <fgColor indexed="51"/>
        <bgColor indexed="64"/>
      </patternFill>
    </fill>
    <fill>
      <patternFill patternType="solid">
        <fgColor indexed="51"/>
        <bgColor indexed="13"/>
      </patternFill>
    </fill>
    <fill>
      <patternFill patternType="solid">
        <fgColor indexed="51"/>
        <bgColor indexed="52"/>
      </patternFill>
    </fill>
    <fill>
      <patternFill patternType="solid">
        <fgColor indexed="51"/>
        <bgColor indexed="51"/>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44"/>
        <bgColor indexed="21"/>
      </patternFill>
    </fill>
    <fill>
      <patternFill patternType="solid">
        <fgColor indexed="43"/>
        <bgColor indexed="26"/>
      </patternFill>
    </fill>
    <fill>
      <patternFill patternType="solid">
        <fgColor indexed="27"/>
        <bgColor indexed="41"/>
      </patternFill>
    </fill>
    <fill>
      <patternFill patternType="solid">
        <fgColor indexed="63"/>
        <bgColor indexed="64"/>
      </patternFill>
    </fill>
    <fill>
      <patternFill patternType="solid">
        <fgColor rgb="FFFFCC0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6" tint="0.59999389629810485"/>
        <bgColor indexed="26"/>
      </patternFill>
    </fill>
    <fill>
      <patternFill patternType="solid">
        <fgColor rgb="FFFFC000"/>
        <bgColor indexed="64"/>
      </patternFill>
    </fill>
    <fill>
      <patternFill patternType="solid">
        <fgColor rgb="FFFFC000"/>
        <bgColor indexed="13"/>
      </patternFill>
    </fill>
    <fill>
      <patternFill patternType="solid">
        <fgColor rgb="FFFFCC00"/>
        <bgColor indexed="13"/>
      </patternFill>
    </fill>
    <fill>
      <patternFill patternType="solid">
        <fgColor theme="9" tint="0.79998168889431442"/>
        <bgColor indexed="64"/>
      </patternFill>
    </fill>
    <fill>
      <patternFill patternType="solid">
        <fgColor rgb="FFCCFFFF"/>
        <bgColor indexed="64"/>
      </patternFill>
    </fill>
    <fill>
      <patternFill patternType="solid">
        <fgColor theme="1" tint="0.14999847407452621"/>
        <bgColor indexed="64"/>
      </patternFill>
    </fill>
    <fill>
      <patternFill patternType="solid">
        <fgColor theme="7" tint="0.59999389629810485"/>
        <bgColor indexed="64"/>
      </patternFill>
    </fill>
    <fill>
      <patternFill patternType="solid">
        <fgColor rgb="FFEEECE1"/>
        <bgColor indexed="64"/>
      </patternFill>
    </fill>
    <fill>
      <patternFill patternType="solid">
        <fgColor rgb="FFCCFFCC"/>
        <bgColor indexed="64"/>
      </patternFill>
    </fill>
    <fill>
      <patternFill patternType="solid">
        <fgColor theme="0"/>
        <bgColor indexed="64"/>
      </patternFill>
    </fill>
    <fill>
      <patternFill patternType="solid">
        <fgColor theme="9" tint="-0.249977111117893"/>
        <bgColor indexed="64"/>
      </patternFill>
    </fill>
    <fill>
      <patternFill patternType="solid">
        <fgColor rgb="FFFFFF00"/>
        <bgColor indexed="64"/>
      </patternFill>
    </fill>
    <fill>
      <patternFill patternType="solid">
        <fgColor theme="5" tint="0.59999389629810485"/>
        <bgColor indexed="64"/>
      </patternFill>
    </fill>
  </fills>
  <borders count="49">
    <border>
      <left/>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right/>
      <top/>
      <bottom style="thin">
        <color indexed="8"/>
      </bottom>
      <diagonal/>
    </border>
    <border>
      <left/>
      <right/>
      <top style="thin">
        <color indexed="8"/>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8"/>
      </left>
      <right/>
      <top/>
      <bottom style="thin">
        <color indexed="8"/>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style="thin">
        <color indexed="64"/>
      </left>
      <right/>
      <top/>
      <bottom style="thin">
        <color indexed="64"/>
      </bottom>
      <diagonal/>
    </border>
    <border>
      <left style="thin">
        <color indexed="8"/>
      </left>
      <right/>
      <top style="thin">
        <color indexed="8"/>
      </top>
      <bottom/>
      <diagonal/>
    </border>
    <border>
      <left style="thin">
        <color indexed="64"/>
      </left>
      <right/>
      <top style="thin">
        <color indexed="64"/>
      </top>
      <bottom/>
      <diagonal/>
    </border>
    <border>
      <left/>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8"/>
      </left>
      <right style="thin">
        <color indexed="64"/>
      </right>
      <top style="thin">
        <color indexed="64"/>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thin">
        <color indexed="64"/>
      </right>
      <top style="thin">
        <color indexed="8"/>
      </top>
      <bottom/>
      <diagonal/>
    </border>
    <border>
      <left style="thin">
        <color indexed="8"/>
      </left>
      <right/>
      <top/>
      <bottom/>
      <diagonal/>
    </border>
    <border>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right/>
      <top style="thin">
        <color indexed="8"/>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8"/>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8"/>
      </right>
      <top style="thin">
        <color indexed="8"/>
      </top>
      <bottom/>
      <diagonal/>
    </border>
  </borders>
  <cellStyleXfs count="3">
    <xf numFmtId="0" fontId="0" fillId="0" borderId="0"/>
    <xf numFmtId="0" fontId="2" fillId="0" borderId="0" applyNumberFormat="0" applyFill="0" applyBorder="0" applyAlignment="0" applyProtection="0"/>
    <xf numFmtId="0" fontId="1" fillId="0" borderId="0"/>
  </cellStyleXfs>
  <cellXfs count="331">
    <xf numFmtId="0" fontId="0" fillId="0" borderId="0" xfId="0"/>
    <xf numFmtId="0" fontId="0" fillId="2" borderId="0" xfId="0" applyFill="1"/>
    <xf numFmtId="0" fontId="3" fillId="0" borderId="0" xfId="0" applyFont="1"/>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2" xfId="2" applyFont="1" applyBorder="1" applyAlignment="1">
      <alignment horizontal="center" vertical="center" wrapText="1"/>
    </xf>
    <xf numFmtId="0" fontId="5" fillId="0" borderId="3" xfId="2" applyFont="1" applyBorder="1" applyAlignment="1">
      <alignment horizontal="center" vertical="center" wrapText="1"/>
    </xf>
    <xf numFmtId="0" fontId="6" fillId="0" borderId="2" xfId="0" applyFont="1" applyBorder="1" applyAlignment="1">
      <alignment horizontal="center" vertical="center" wrapText="1"/>
    </xf>
    <xf numFmtId="0" fontId="5" fillId="0" borderId="4" xfId="2" applyFont="1" applyBorder="1" applyAlignment="1">
      <alignment horizontal="center" vertical="center" wrapText="1"/>
    </xf>
    <xf numFmtId="0" fontId="12" fillId="3" borderId="0" xfId="0" applyFont="1" applyFill="1"/>
    <xf numFmtId="0" fontId="7" fillId="3" borderId="5" xfId="0" applyFont="1" applyFill="1" applyBorder="1" applyAlignment="1">
      <alignment horizontal="center" vertical="center"/>
    </xf>
    <xf numFmtId="0" fontId="13" fillId="0" borderId="0" xfId="0" applyFont="1"/>
    <xf numFmtId="0" fontId="13" fillId="3" borderId="0" xfId="0" applyFont="1" applyFill="1"/>
    <xf numFmtId="0" fontId="3" fillId="0" borderId="6" xfId="0" applyFont="1" applyBorder="1"/>
    <xf numFmtId="0" fontId="5" fillId="0" borderId="6" xfId="0" applyFont="1" applyBorder="1" applyAlignment="1">
      <alignment horizontal="center" vertical="center" wrapText="1"/>
    </xf>
    <xf numFmtId="0" fontId="5" fillId="0" borderId="6" xfId="2" applyFont="1" applyBorder="1" applyAlignment="1">
      <alignment horizontal="center" vertical="center" wrapText="1"/>
    </xf>
    <xf numFmtId="2" fontId="5" fillId="0" borderId="7" xfId="0" applyNumberFormat="1" applyFont="1" applyBorder="1" applyAlignment="1">
      <alignment horizontal="center" vertical="center" wrapText="1"/>
    </xf>
    <xf numFmtId="0" fontId="6" fillId="0" borderId="6" xfId="0" applyFont="1" applyBorder="1" applyAlignment="1">
      <alignment horizontal="center" vertical="center" wrapText="1"/>
    </xf>
    <xf numFmtId="0" fontId="15" fillId="0" borderId="6" xfId="0" applyFont="1" applyBorder="1" applyAlignment="1">
      <alignment horizontal="center" vertical="center" wrapText="1"/>
    </xf>
    <xf numFmtId="0" fontId="16" fillId="0" borderId="6" xfId="0" applyFont="1" applyBorder="1" applyAlignment="1">
      <alignment horizontal="center" vertical="center" wrapText="1"/>
    </xf>
    <xf numFmtId="0" fontId="17" fillId="0" borderId="6" xfId="0" applyFont="1" applyBorder="1" applyAlignment="1">
      <alignment horizontal="center" vertical="center" wrapText="1"/>
    </xf>
    <xf numFmtId="0" fontId="5" fillId="0" borderId="8" xfId="2" applyFont="1" applyBorder="1" applyAlignment="1">
      <alignment horizontal="center" vertical="center" wrapText="1"/>
    </xf>
    <xf numFmtId="0" fontId="5" fillId="0" borderId="9" xfId="2" applyFont="1" applyBorder="1" applyAlignment="1">
      <alignment horizontal="center" vertical="center" wrapText="1"/>
    </xf>
    <xf numFmtId="0" fontId="5" fillId="0" borderId="0" xfId="0" applyFont="1" applyAlignment="1">
      <alignment horizontal="center" vertical="center" wrapText="1"/>
    </xf>
    <xf numFmtId="0" fontId="3" fillId="0" borderId="6" xfId="0" applyFont="1" applyBorder="1" applyAlignment="1">
      <alignment horizontal="center" vertical="center" wrapText="1"/>
    </xf>
    <xf numFmtId="0" fontId="18" fillId="0" borderId="6" xfId="0" applyFont="1" applyBorder="1" applyAlignment="1">
      <alignment horizontal="center" vertical="center" wrapText="1"/>
    </xf>
    <xf numFmtId="0" fontId="15" fillId="0" borderId="2" xfId="0" applyFont="1" applyBorder="1" applyAlignment="1">
      <alignment horizontal="center" vertical="center" wrapText="1"/>
    </xf>
    <xf numFmtId="0" fontId="5" fillId="4" borderId="6"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4" borderId="11"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5" fillId="4" borderId="11" xfId="2" applyFont="1" applyFill="1" applyBorder="1" applyAlignment="1">
      <alignment horizontal="center" vertical="center" wrapText="1"/>
    </xf>
    <xf numFmtId="0" fontId="5" fillId="5" borderId="12" xfId="0" applyFont="1" applyFill="1" applyBorder="1" applyAlignment="1">
      <alignment horizontal="center" vertical="center" wrapText="1"/>
    </xf>
    <xf numFmtId="0" fontId="5" fillId="5" borderId="13" xfId="0" applyFont="1" applyFill="1" applyBorder="1" applyAlignment="1">
      <alignment horizontal="center" vertical="center" wrapText="1"/>
    </xf>
    <xf numFmtId="0" fontId="5" fillId="5" borderId="14" xfId="0" applyFont="1" applyFill="1" applyBorder="1" applyAlignment="1">
      <alignment horizontal="center" vertical="center" wrapText="1"/>
    </xf>
    <xf numFmtId="0" fontId="5" fillId="5" borderId="15" xfId="0" applyFont="1" applyFill="1" applyBorder="1" applyAlignment="1">
      <alignment horizontal="center" vertical="center" wrapText="1"/>
    </xf>
    <xf numFmtId="0" fontId="5" fillId="5" borderId="12" xfId="2" applyFont="1" applyFill="1" applyBorder="1" applyAlignment="1">
      <alignment horizontal="center" vertical="center" wrapText="1"/>
    </xf>
    <xf numFmtId="0" fontId="5" fillId="5" borderId="14" xfId="2" applyFont="1" applyFill="1" applyBorder="1" applyAlignment="1">
      <alignment horizontal="center" vertical="center" wrapText="1"/>
    </xf>
    <xf numFmtId="0" fontId="5" fillId="5" borderId="2" xfId="2" applyFont="1" applyFill="1" applyBorder="1" applyAlignment="1">
      <alignment horizontal="center" vertical="center" wrapText="1"/>
    </xf>
    <xf numFmtId="0" fontId="5" fillId="6" borderId="6" xfId="2" applyFont="1" applyFill="1" applyBorder="1" applyAlignment="1">
      <alignment horizontal="center" vertical="center" wrapText="1"/>
    </xf>
    <xf numFmtId="0" fontId="5" fillId="5" borderId="6" xfId="2" applyFont="1" applyFill="1" applyBorder="1" applyAlignment="1">
      <alignment horizontal="center" vertical="center" wrapText="1"/>
    </xf>
    <xf numFmtId="0" fontId="5" fillId="5" borderId="9" xfId="2" applyFont="1" applyFill="1" applyBorder="1" applyAlignment="1">
      <alignment horizontal="center" vertical="center" wrapText="1"/>
    </xf>
    <xf numFmtId="0" fontId="5" fillId="6" borderId="6" xfId="0" applyFont="1" applyFill="1" applyBorder="1" applyAlignment="1">
      <alignment horizontal="center" vertical="center" wrapText="1"/>
    </xf>
    <xf numFmtId="0" fontId="5" fillId="7" borderId="6" xfId="0" applyFont="1" applyFill="1" applyBorder="1" applyAlignment="1">
      <alignment horizontal="center" vertical="center" wrapText="1"/>
    </xf>
    <xf numFmtId="0" fontId="5" fillId="0" borderId="16" xfId="2" applyFont="1" applyBorder="1" applyAlignment="1">
      <alignment horizontal="center" vertical="center" wrapText="1"/>
    </xf>
    <xf numFmtId="0" fontId="5" fillId="5" borderId="17" xfId="0" applyFont="1" applyFill="1" applyBorder="1" applyAlignment="1">
      <alignment horizontal="center" vertical="center" wrapText="1"/>
    </xf>
    <xf numFmtId="0" fontId="5" fillId="5" borderId="18" xfId="0" applyFont="1" applyFill="1" applyBorder="1" applyAlignment="1">
      <alignment horizontal="center" vertical="center" wrapText="1"/>
    </xf>
    <xf numFmtId="0" fontId="5" fillId="5" borderId="19" xfId="0" applyFont="1" applyFill="1" applyBorder="1" applyAlignment="1">
      <alignment horizontal="center" vertical="center" wrapText="1"/>
    </xf>
    <xf numFmtId="0" fontId="5" fillId="5" borderId="20" xfId="0" applyFont="1" applyFill="1" applyBorder="1" applyAlignment="1">
      <alignment horizontal="center" vertical="center" wrapText="1"/>
    </xf>
    <xf numFmtId="0" fontId="3" fillId="8" borderId="6" xfId="0" applyFont="1" applyFill="1" applyBorder="1"/>
    <xf numFmtId="165" fontId="3" fillId="9" borderId="6" xfId="0" applyNumberFormat="1" applyFont="1" applyFill="1" applyBorder="1" applyAlignment="1">
      <alignment horizontal="center" vertical="center"/>
    </xf>
    <xf numFmtId="165" fontId="22" fillId="10" borderId="6" xfId="0" applyNumberFormat="1" applyFont="1" applyFill="1" applyBorder="1" applyAlignment="1">
      <alignment horizontal="center" vertical="center"/>
    </xf>
    <xf numFmtId="0" fontId="5" fillId="0" borderId="11" xfId="2" applyFont="1" applyBorder="1" applyAlignment="1">
      <alignment horizontal="center" vertical="center" wrapText="1"/>
    </xf>
    <xf numFmtId="0" fontId="5" fillId="0" borderId="9" xfId="0" applyFont="1" applyBorder="1" applyAlignment="1">
      <alignment horizontal="center" vertical="center" wrapText="1"/>
    </xf>
    <xf numFmtId="0" fontId="3" fillId="8" borderId="16" xfId="0" applyFont="1" applyFill="1" applyBorder="1"/>
    <xf numFmtId="0" fontId="5" fillId="5" borderId="10" xfId="2" applyFont="1" applyFill="1" applyBorder="1" applyAlignment="1">
      <alignment horizontal="center" vertical="center" wrapText="1"/>
    </xf>
    <xf numFmtId="0" fontId="5" fillId="5" borderId="3" xfId="2" applyFont="1" applyFill="1" applyBorder="1" applyAlignment="1">
      <alignment horizontal="center" vertical="center" wrapText="1"/>
    </xf>
    <xf numFmtId="0" fontId="18" fillId="0" borderId="9" xfId="0" applyFont="1" applyBorder="1" applyAlignment="1">
      <alignment horizontal="center" vertical="center" wrapText="1"/>
    </xf>
    <xf numFmtId="0" fontId="19" fillId="5" borderId="14" xfId="0" applyFont="1" applyFill="1" applyBorder="1" applyAlignment="1">
      <alignment horizontal="center" vertical="center" wrapText="1"/>
    </xf>
    <xf numFmtId="0" fontId="4" fillId="0" borderId="6" xfId="0" applyFont="1" applyBorder="1" applyAlignment="1">
      <alignment horizontal="center" vertical="center" wrapText="1"/>
    </xf>
    <xf numFmtId="0" fontId="21" fillId="11" borderId="6" xfId="0" applyFont="1" applyFill="1" applyBorder="1" applyAlignment="1">
      <alignment horizontal="center" vertical="center" wrapText="1"/>
    </xf>
    <xf numFmtId="0" fontId="5" fillId="4" borderId="6" xfId="2" applyFont="1" applyFill="1" applyBorder="1" applyAlignment="1">
      <alignment horizontal="center" vertical="center" wrapText="1"/>
    </xf>
    <xf numFmtId="0" fontId="16" fillId="11" borderId="6" xfId="0" applyFont="1" applyFill="1" applyBorder="1" applyAlignment="1">
      <alignment horizontal="center" vertical="center" wrapText="1"/>
    </xf>
    <xf numFmtId="0" fontId="5" fillId="0" borderId="21" xfId="2" applyFont="1" applyBorder="1" applyAlignment="1">
      <alignment horizontal="center" vertical="center" wrapText="1"/>
    </xf>
    <xf numFmtId="0" fontId="5" fillId="0" borderId="14" xfId="2" applyFont="1" applyBorder="1" applyAlignment="1">
      <alignment horizontal="center" vertical="center" wrapText="1"/>
    </xf>
    <xf numFmtId="0" fontId="5" fillId="5" borderId="8" xfId="0" applyFont="1" applyFill="1" applyBorder="1" applyAlignment="1">
      <alignment horizontal="center" vertical="center" wrapText="1"/>
    </xf>
    <xf numFmtId="0" fontId="5" fillId="5" borderId="16" xfId="2" applyFont="1" applyFill="1" applyBorder="1" applyAlignment="1">
      <alignment horizontal="center" vertical="center" wrapText="1"/>
    </xf>
    <xf numFmtId="165" fontId="23" fillId="10" borderId="6" xfId="0" applyNumberFormat="1" applyFont="1" applyFill="1" applyBorder="1" applyAlignment="1">
      <alignment horizontal="center" vertical="center"/>
    </xf>
    <xf numFmtId="165" fontId="23" fillId="10" borderId="8" xfId="0" applyNumberFormat="1" applyFont="1" applyFill="1" applyBorder="1" applyAlignment="1">
      <alignment horizontal="center" vertical="center"/>
    </xf>
    <xf numFmtId="0" fontId="5" fillId="5" borderId="9" xfId="0" applyFont="1" applyFill="1" applyBorder="1" applyAlignment="1">
      <alignment horizontal="center" vertical="center" wrapText="1"/>
    </xf>
    <xf numFmtId="165" fontId="23" fillId="10" borderId="9" xfId="0" applyNumberFormat="1" applyFont="1" applyFill="1" applyBorder="1" applyAlignment="1">
      <alignment horizontal="center" vertical="center"/>
    </xf>
    <xf numFmtId="0" fontId="0" fillId="0" borderId="6" xfId="0" applyBorder="1"/>
    <xf numFmtId="167" fontId="23" fillId="10" borderId="6" xfId="0" applyNumberFormat="1" applyFont="1" applyFill="1" applyBorder="1" applyAlignment="1">
      <alignment horizontal="center" vertical="center"/>
    </xf>
    <xf numFmtId="0" fontId="11" fillId="3" borderId="0" xfId="0" applyFont="1" applyFill="1" applyAlignment="1">
      <alignment horizontal="center" vertical="center"/>
    </xf>
    <xf numFmtId="0" fontId="26" fillId="0" borderId="0" xfId="0" applyFont="1" applyAlignment="1">
      <alignment horizontal="center" vertical="center" wrapText="1"/>
    </xf>
    <xf numFmtId="0" fontId="26" fillId="0" borderId="6" xfId="0" applyFont="1" applyBorder="1" applyAlignment="1">
      <alignment horizontal="center" vertical="center" wrapText="1"/>
    </xf>
    <xf numFmtId="0" fontId="26" fillId="0" borderId="0" xfId="0" applyFont="1" applyAlignment="1">
      <alignment horizontal="left" vertical="center" wrapText="1"/>
    </xf>
    <xf numFmtId="0" fontId="11" fillId="3" borderId="22" xfId="0" applyFont="1" applyFill="1" applyBorder="1" applyAlignment="1">
      <alignment horizontal="center" vertical="center"/>
    </xf>
    <xf numFmtId="0" fontId="5" fillId="5" borderId="21"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6" borderId="14" xfId="0" applyFont="1" applyFill="1" applyBorder="1" applyAlignment="1">
      <alignment horizontal="center" vertical="center" wrapText="1"/>
    </xf>
    <xf numFmtId="0" fontId="5" fillId="4" borderId="6" xfId="0" applyFont="1" applyFill="1" applyBorder="1" applyAlignment="1">
      <alignment horizontal="center" wrapText="1"/>
    </xf>
    <xf numFmtId="0" fontId="5" fillId="0" borderId="23" xfId="0" applyFont="1" applyBorder="1" applyAlignment="1">
      <alignment horizontal="center" vertical="center" wrapText="1"/>
    </xf>
    <xf numFmtId="0" fontId="5" fillId="0" borderId="8" xfId="0" applyFont="1" applyBorder="1" applyAlignment="1">
      <alignment horizontal="center" vertical="center" wrapText="1"/>
    </xf>
    <xf numFmtId="0" fontId="5" fillId="6" borderId="10" xfId="0" applyFont="1" applyFill="1" applyBorder="1" applyAlignment="1">
      <alignment horizontal="center" vertical="center" wrapText="1"/>
    </xf>
    <xf numFmtId="0" fontId="6" fillId="0" borderId="6" xfId="0" applyFont="1" applyBorder="1" applyAlignment="1">
      <alignment vertical="center" wrapText="1"/>
    </xf>
    <xf numFmtId="0" fontId="5" fillId="0" borderId="0" xfId="2" applyFont="1" applyAlignment="1">
      <alignment vertical="center" wrapText="1"/>
    </xf>
    <xf numFmtId="0" fontId="5" fillId="0" borderId="6" xfId="2" applyFont="1" applyBorder="1" applyAlignment="1">
      <alignment vertical="center" wrapText="1"/>
    </xf>
    <xf numFmtId="0" fontId="5" fillId="0" borderId="6" xfId="0" applyFont="1" applyBorder="1" applyAlignment="1">
      <alignment vertical="center" wrapText="1"/>
    </xf>
    <xf numFmtId="0" fontId="32" fillId="0" borderId="6" xfId="0" applyFont="1" applyBorder="1" applyAlignment="1">
      <alignment horizontal="center" vertical="center"/>
    </xf>
    <xf numFmtId="0" fontId="32" fillId="0" borderId="6" xfId="0" applyFont="1" applyBorder="1" applyAlignment="1">
      <alignment horizontal="center" vertical="center" wrapText="1"/>
    </xf>
    <xf numFmtId="0" fontId="32" fillId="0" borderId="6" xfId="0" applyFont="1" applyBorder="1" applyAlignment="1">
      <alignment vertical="center" wrapText="1"/>
    </xf>
    <xf numFmtId="0" fontId="32" fillId="0" borderId="24" xfId="0" applyFont="1" applyBorder="1" applyAlignment="1">
      <alignment horizontal="center" vertical="center" wrapText="1"/>
    </xf>
    <xf numFmtId="168" fontId="34" fillId="0" borderId="6" xfId="0" applyNumberFormat="1" applyFont="1" applyBorder="1" applyAlignment="1">
      <alignment horizontal="center" vertical="center" wrapText="1"/>
    </xf>
    <xf numFmtId="168" fontId="34" fillId="0" borderId="0" xfId="0" applyNumberFormat="1" applyFont="1" applyAlignment="1">
      <alignment horizontal="center" vertical="center" wrapText="1"/>
    </xf>
    <xf numFmtId="0" fontId="5" fillId="0" borderId="6" xfId="0" applyFont="1" applyBorder="1" applyAlignment="1">
      <alignment horizontal="center" vertical="center"/>
    </xf>
    <xf numFmtId="0" fontId="5" fillId="15" borderId="6" xfId="0" applyFont="1" applyFill="1" applyBorder="1" applyAlignment="1">
      <alignment horizontal="center" vertical="center" wrapText="1"/>
    </xf>
    <xf numFmtId="0" fontId="5" fillId="5" borderId="4" xfId="0" applyFont="1" applyFill="1" applyBorder="1" applyAlignment="1">
      <alignment horizontal="center" vertical="center" wrapText="1"/>
    </xf>
    <xf numFmtId="0" fontId="20" fillId="0" borderId="6" xfId="0" applyFont="1" applyBorder="1" applyAlignment="1">
      <alignment horizontal="center" vertical="center"/>
    </xf>
    <xf numFmtId="0" fontId="20" fillId="0" borderId="6" xfId="0" applyFont="1" applyBorder="1" applyAlignment="1">
      <alignment horizontal="center" vertical="center" wrapText="1"/>
    </xf>
    <xf numFmtId="0" fontId="20" fillId="0" borderId="24" xfId="0" applyFont="1" applyBorder="1" applyAlignment="1">
      <alignment horizontal="center" vertical="center" wrapText="1"/>
    </xf>
    <xf numFmtId="0" fontId="5" fillId="0" borderId="16" xfId="0" applyFont="1" applyBorder="1" applyAlignment="1">
      <alignment horizontal="center" vertical="center" wrapText="1"/>
    </xf>
    <xf numFmtId="0" fontId="19" fillId="5" borderId="0" xfId="0" applyFont="1" applyFill="1" applyAlignment="1">
      <alignment horizontal="center" vertical="center" wrapText="1"/>
    </xf>
    <xf numFmtId="0" fontId="11" fillId="16" borderId="6" xfId="0" applyFont="1" applyFill="1" applyBorder="1" applyAlignment="1">
      <alignment horizontal="center" vertical="center"/>
    </xf>
    <xf numFmtId="0" fontId="8" fillId="3" borderId="0" xfId="0" applyFont="1" applyFill="1" applyAlignment="1">
      <alignment horizontal="center" vertical="center"/>
    </xf>
    <xf numFmtId="0" fontId="40" fillId="3" borderId="3" xfId="0" applyFont="1" applyFill="1" applyBorder="1" applyAlignment="1">
      <alignment horizontal="center" vertical="center"/>
    </xf>
    <xf numFmtId="0" fontId="40" fillId="3" borderId="2" xfId="0" applyFont="1" applyFill="1" applyBorder="1" applyAlignment="1">
      <alignment horizontal="center" vertical="center"/>
    </xf>
    <xf numFmtId="0" fontId="40" fillId="3" borderId="0" xfId="0" applyFont="1" applyFill="1" applyAlignment="1">
      <alignment horizontal="center" vertical="center"/>
    </xf>
    <xf numFmtId="0" fontId="41" fillId="3" borderId="0" xfId="1" applyFont="1" applyFill="1" applyAlignment="1">
      <alignment horizontal="left" vertical="center"/>
    </xf>
    <xf numFmtId="0" fontId="40" fillId="3" borderId="22" xfId="0" applyFont="1" applyFill="1" applyBorder="1" applyAlignment="1">
      <alignment horizontal="center" vertical="center"/>
    </xf>
    <xf numFmtId="0" fontId="36" fillId="17" borderId="6" xfId="0" applyFont="1" applyFill="1" applyBorder="1" applyAlignment="1">
      <alignment horizontal="center" vertical="center"/>
    </xf>
    <xf numFmtId="0" fontId="7" fillId="3" borderId="25" xfId="0" applyFont="1" applyFill="1" applyBorder="1" applyAlignment="1">
      <alignment horizontal="center" vertical="center" wrapText="1"/>
    </xf>
    <xf numFmtId="0" fontId="7" fillId="3" borderId="26" xfId="0" applyFont="1" applyFill="1" applyBorder="1" applyAlignment="1">
      <alignment horizontal="center" vertical="center"/>
    </xf>
    <xf numFmtId="0" fontId="7" fillId="3" borderId="27" xfId="0" applyFont="1" applyFill="1" applyBorder="1" applyAlignment="1">
      <alignment horizontal="center" vertical="center"/>
    </xf>
    <xf numFmtId="0" fontId="7" fillId="3" borderId="28" xfId="0" applyFont="1" applyFill="1" applyBorder="1" applyAlignment="1">
      <alignment horizontal="center" vertical="center" wrapText="1"/>
    </xf>
    <xf numFmtId="0" fontId="0" fillId="2" borderId="29" xfId="0" applyFill="1" applyBorder="1"/>
    <xf numFmtId="0" fontId="38" fillId="3" borderId="30" xfId="0" applyFont="1" applyFill="1" applyBorder="1"/>
    <xf numFmtId="0" fontId="39" fillId="0" borderId="31" xfId="0" applyFont="1" applyBorder="1" applyAlignment="1">
      <alignment horizontal="center" vertical="center" wrapText="1"/>
    </xf>
    <xf numFmtId="0" fontId="38" fillId="3" borderId="31" xfId="0" applyFont="1" applyFill="1" applyBorder="1"/>
    <xf numFmtId="0" fontId="38" fillId="3" borderId="32" xfId="0" applyFont="1" applyFill="1" applyBorder="1"/>
    <xf numFmtId="166" fontId="8" fillId="2" borderId="33" xfId="0" applyNumberFormat="1" applyFont="1" applyFill="1" applyBorder="1" applyAlignment="1">
      <alignment horizontal="center" vertical="center"/>
    </xf>
    <xf numFmtId="0" fontId="38" fillId="0" borderId="6" xfId="0" applyFont="1" applyBorder="1" applyAlignment="1">
      <alignment horizontal="center" vertical="center" wrapText="1"/>
    </xf>
    <xf numFmtId="0" fontId="38" fillId="0" borderId="6" xfId="2" applyFont="1" applyBorder="1" applyAlignment="1">
      <alignment horizontal="center" vertical="center" wrapText="1"/>
    </xf>
    <xf numFmtId="0" fontId="3" fillId="0" borderId="6" xfId="0" applyFont="1" applyBorder="1" applyAlignment="1">
      <alignment horizontal="center" vertical="center"/>
    </xf>
    <xf numFmtId="0" fontId="38" fillId="0" borderId="0" xfId="0" applyFont="1"/>
    <xf numFmtId="0" fontId="45" fillId="3" borderId="3" xfId="1" applyFont="1" applyFill="1" applyBorder="1" applyAlignment="1">
      <alignment horizontal="left" vertical="center"/>
    </xf>
    <xf numFmtId="0" fontId="45" fillId="3" borderId="2" xfId="1" applyFont="1" applyFill="1" applyBorder="1" applyAlignment="1">
      <alignment horizontal="left" vertical="center"/>
    </xf>
    <xf numFmtId="0" fontId="45" fillId="3" borderId="16" xfId="1" applyFont="1" applyFill="1" applyBorder="1" applyAlignment="1">
      <alignment horizontal="left" vertical="center"/>
    </xf>
    <xf numFmtId="0" fontId="46" fillId="3" borderId="3" xfId="0" applyFont="1" applyFill="1" applyBorder="1" applyAlignment="1">
      <alignment horizontal="center" vertical="center"/>
    </xf>
    <xf numFmtId="0" fontId="46" fillId="3" borderId="2" xfId="0" applyFont="1" applyFill="1" applyBorder="1" applyAlignment="1">
      <alignment horizontal="center" vertical="center"/>
    </xf>
    <xf numFmtId="0" fontId="45" fillId="3" borderId="34" xfId="1" applyFont="1" applyFill="1" applyBorder="1" applyAlignment="1">
      <alignment horizontal="left" vertical="center"/>
    </xf>
    <xf numFmtId="0" fontId="45" fillId="3" borderId="22" xfId="1" applyFont="1" applyFill="1" applyBorder="1" applyAlignment="1">
      <alignment horizontal="left" vertical="center"/>
    </xf>
    <xf numFmtId="0" fontId="8" fillId="18" borderId="35" xfId="0" applyFont="1" applyFill="1" applyBorder="1" applyAlignment="1">
      <alignment horizontal="center" vertical="center"/>
    </xf>
    <xf numFmtId="0" fontId="47" fillId="3" borderId="2" xfId="1" applyFont="1" applyFill="1" applyBorder="1" applyAlignment="1">
      <alignment horizontal="left" vertical="center"/>
    </xf>
    <xf numFmtId="0" fontId="40" fillId="3" borderId="36" xfId="0" applyFont="1" applyFill="1" applyBorder="1" applyAlignment="1">
      <alignment horizontal="center" vertical="center"/>
    </xf>
    <xf numFmtId="0" fontId="47" fillId="3" borderId="3" xfId="1" applyFont="1" applyFill="1" applyBorder="1" applyAlignment="1">
      <alignment horizontal="left" vertical="center"/>
    </xf>
    <xf numFmtId="0" fontId="47" fillId="3" borderId="16" xfId="1" applyFont="1" applyFill="1" applyBorder="1" applyAlignment="1">
      <alignment horizontal="left" vertical="center"/>
    </xf>
    <xf numFmtId="0" fontId="47" fillId="2" borderId="22" xfId="1" applyFont="1" applyFill="1" applyBorder="1" applyAlignment="1">
      <alignment horizontal="left" vertical="center"/>
    </xf>
    <xf numFmtId="0" fontId="47" fillId="3" borderId="34" xfId="1" applyFont="1" applyFill="1" applyBorder="1" applyAlignment="1">
      <alignment horizontal="left" vertical="center"/>
    </xf>
    <xf numFmtId="0" fontId="44" fillId="11" borderId="6" xfId="0" applyFont="1" applyFill="1" applyBorder="1" applyAlignment="1">
      <alignment horizontal="center" vertical="center" wrapText="1"/>
    </xf>
    <xf numFmtId="0" fontId="38" fillId="19" borderId="6" xfId="0" applyFont="1" applyFill="1" applyBorder="1" applyAlignment="1">
      <alignment horizontal="center" vertical="center" wrapText="1"/>
    </xf>
    <xf numFmtId="0" fontId="38" fillId="20" borderId="6" xfId="0" applyFont="1" applyFill="1" applyBorder="1" applyAlignment="1">
      <alignment horizontal="center" vertical="center" wrapText="1"/>
    </xf>
    <xf numFmtId="0" fontId="5" fillId="0" borderId="7"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5" xfId="0" applyFont="1" applyBorder="1" applyAlignment="1">
      <alignment horizontal="center" vertical="center" wrapText="1"/>
    </xf>
    <xf numFmtId="0" fontId="8" fillId="0" borderId="6" xfId="0" applyFont="1" applyBorder="1" applyAlignment="1">
      <alignment horizontal="center" vertical="center" wrapText="1"/>
    </xf>
    <xf numFmtId="0" fontId="5" fillId="5" borderId="0" xfId="0" applyFont="1" applyFill="1" applyAlignment="1">
      <alignment horizontal="center" vertical="center" wrapText="1"/>
    </xf>
    <xf numFmtId="0" fontId="5" fillId="6" borderId="12" xfId="2" applyFont="1" applyFill="1" applyBorder="1" applyAlignment="1">
      <alignment horizontal="center" vertical="center" wrapText="1"/>
    </xf>
    <xf numFmtId="0" fontId="26" fillId="0" borderId="6" xfId="0" applyFont="1" applyBorder="1" applyAlignment="1">
      <alignment horizontal="left" vertical="center" wrapText="1"/>
    </xf>
    <xf numFmtId="0" fontId="33" fillId="0" borderId="6" xfId="0" applyFont="1" applyBorder="1" applyAlignment="1">
      <alignment horizontal="center" vertical="center" wrapText="1"/>
    </xf>
    <xf numFmtId="0" fontId="25" fillId="0" borderId="6" xfId="0" applyFont="1" applyBorder="1" applyAlignment="1">
      <alignment horizontal="center" vertical="center" wrapText="1"/>
    </xf>
    <xf numFmtId="0" fontId="5" fillId="0" borderId="0" xfId="2" applyFont="1" applyAlignment="1">
      <alignment horizontal="center" vertical="center" wrapText="1"/>
    </xf>
    <xf numFmtId="0" fontId="5" fillId="0" borderId="7" xfId="2" applyFont="1" applyBorder="1" applyAlignment="1">
      <alignment horizontal="center" vertical="center" wrapText="1"/>
    </xf>
    <xf numFmtId="0" fontId="31" fillId="0" borderId="7" xfId="0" applyFont="1" applyBorder="1" applyAlignment="1">
      <alignment horizontal="center" vertical="center" wrapText="1"/>
    </xf>
    <xf numFmtId="0" fontId="5" fillId="0" borderId="15" xfId="2" applyFont="1" applyBorder="1" applyAlignment="1">
      <alignment horizontal="center" vertical="center" wrapText="1"/>
    </xf>
    <xf numFmtId="0" fontId="5" fillId="0" borderId="12" xfId="2" applyFont="1" applyBorder="1" applyAlignment="1">
      <alignment horizontal="center" vertical="center" wrapText="1"/>
    </xf>
    <xf numFmtId="0" fontId="5" fillId="0" borderId="10"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0" xfId="0" applyFont="1" applyAlignment="1">
      <alignment horizontal="center" vertical="center"/>
    </xf>
    <xf numFmtId="0" fontId="0" fillId="0" borderId="7" xfId="0" applyBorder="1"/>
    <xf numFmtId="0" fontId="15" fillId="0" borderId="7" xfId="0" applyFont="1" applyBorder="1" applyAlignment="1">
      <alignment horizontal="center" vertical="center" wrapText="1"/>
    </xf>
    <xf numFmtId="0" fontId="5" fillId="0" borderId="12" xfId="0" applyFont="1" applyBorder="1" applyAlignment="1">
      <alignment horizontal="center" vertical="center" wrapText="1"/>
    </xf>
    <xf numFmtId="0" fontId="32" fillId="0" borderId="9" xfId="0" applyFont="1" applyBorder="1" applyAlignment="1">
      <alignment vertical="center" wrapText="1"/>
    </xf>
    <xf numFmtId="0" fontId="32" fillId="0" borderId="8" xfId="0" applyFont="1" applyBorder="1" applyAlignment="1">
      <alignment vertical="center" wrapText="1"/>
    </xf>
    <xf numFmtId="0" fontId="5" fillId="19" borderId="6" xfId="2" applyFont="1" applyFill="1" applyBorder="1" applyAlignment="1">
      <alignment horizontal="center" vertical="center" wrapText="1"/>
    </xf>
    <xf numFmtId="0" fontId="5" fillId="6" borderId="0" xfId="2" applyFont="1" applyFill="1" applyAlignment="1">
      <alignment horizontal="center" vertical="center" wrapText="1"/>
    </xf>
    <xf numFmtId="0" fontId="5" fillId="21" borderId="8" xfId="0" applyFont="1" applyFill="1" applyBorder="1" applyAlignment="1">
      <alignment horizontal="center" vertical="center" wrapText="1"/>
    </xf>
    <xf numFmtId="0" fontId="1" fillId="15" borderId="6" xfId="0" applyFont="1" applyFill="1" applyBorder="1" applyAlignment="1">
      <alignment horizontal="center" vertical="center" wrapText="1"/>
    </xf>
    <xf numFmtId="0" fontId="1" fillId="15" borderId="8" xfId="0" applyFont="1" applyFill="1" applyBorder="1" applyAlignment="1">
      <alignment horizontal="center" vertical="center" wrapText="1"/>
    </xf>
    <xf numFmtId="2" fontId="5" fillId="22" borderId="8" xfId="0" applyNumberFormat="1" applyFont="1" applyFill="1" applyBorder="1" applyAlignment="1">
      <alignment horizontal="center" vertical="center"/>
    </xf>
    <xf numFmtId="2" fontId="5" fillId="22" borderId="9" xfId="0" applyNumberFormat="1" applyFont="1" applyFill="1" applyBorder="1" applyAlignment="1">
      <alignment horizontal="center" vertical="center"/>
    </xf>
    <xf numFmtId="2" fontId="5" fillId="22" borderId="9" xfId="0" applyNumberFormat="1" applyFont="1" applyFill="1" applyBorder="1" applyAlignment="1">
      <alignment horizontal="center" vertical="center" wrapText="1"/>
    </xf>
    <xf numFmtId="2" fontId="5" fillId="22" borderId="23" xfId="0" applyNumberFormat="1" applyFont="1" applyFill="1" applyBorder="1" applyAlignment="1">
      <alignment horizontal="center" vertical="center"/>
    </xf>
    <xf numFmtId="2" fontId="5" fillId="22" borderId="6" xfId="0" applyNumberFormat="1" applyFont="1" applyFill="1" applyBorder="1" applyAlignment="1">
      <alignment horizontal="center" vertical="center"/>
    </xf>
    <xf numFmtId="2" fontId="5" fillId="22" borderId="6" xfId="0" applyNumberFormat="1" applyFont="1" applyFill="1" applyBorder="1" applyAlignment="1">
      <alignment horizontal="center" vertical="center" wrapText="1"/>
    </xf>
    <xf numFmtId="2" fontId="5" fillId="22" borderId="6" xfId="2" applyNumberFormat="1" applyFont="1" applyFill="1" applyBorder="1" applyAlignment="1">
      <alignment horizontal="center" vertical="center" wrapText="1"/>
    </xf>
    <xf numFmtId="2" fontId="5" fillId="22" borderId="8" xfId="0" applyNumberFormat="1" applyFont="1" applyFill="1" applyBorder="1" applyAlignment="1">
      <alignment horizontal="center" vertical="center" wrapText="1"/>
    </xf>
    <xf numFmtId="165" fontId="23" fillId="25" borderId="6" xfId="0" applyNumberFormat="1" applyFont="1" applyFill="1" applyBorder="1" applyAlignment="1">
      <alignment horizontal="center" vertical="center"/>
    </xf>
    <xf numFmtId="0" fontId="5" fillId="0" borderId="48" xfId="0" applyFont="1" applyBorder="1" applyAlignment="1">
      <alignment horizontal="center" vertical="center" wrapText="1"/>
    </xf>
    <xf numFmtId="2" fontId="5" fillId="26" borderId="6" xfId="0" applyNumberFormat="1" applyFont="1" applyFill="1" applyBorder="1" applyAlignment="1">
      <alignment horizontal="center" vertical="center" wrapText="1"/>
    </xf>
    <xf numFmtId="0" fontId="5" fillId="21" borderId="14" xfId="0" applyFont="1" applyFill="1" applyBorder="1" applyAlignment="1">
      <alignment horizontal="center" vertical="center" wrapText="1"/>
    </xf>
    <xf numFmtId="0" fontId="5" fillId="21" borderId="6" xfId="0" applyFont="1" applyFill="1" applyBorder="1" applyAlignment="1">
      <alignment horizontal="center" vertical="center" wrapText="1"/>
    </xf>
    <xf numFmtId="165" fontId="23" fillId="27" borderId="6" xfId="0" applyNumberFormat="1" applyFont="1" applyFill="1" applyBorder="1" applyAlignment="1">
      <alignment horizontal="center" vertical="center"/>
    </xf>
    <xf numFmtId="0" fontId="28" fillId="0" borderId="6" xfId="0" applyFont="1" applyBorder="1" applyAlignment="1">
      <alignment horizontal="center" vertical="center" wrapText="1"/>
    </xf>
    <xf numFmtId="0" fontId="25" fillId="0" borderId="0" xfId="0" applyFont="1" applyAlignment="1">
      <alignment horizontal="center" vertical="center" wrapText="1"/>
    </xf>
    <xf numFmtId="165" fontId="23" fillId="10" borderId="11" xfId="0" applyNumberFormat="1" applyFont="1" applyFill="1" applyBorder="1" applyAlignment="1">
      <alignment horizontal="center" vertical="center"/>
    </xf>
    <xf numFmtId="165" fontId="23" fillId="10" borderId="13" xfId="0" applyNumberFormat="1" applyFont="1" applyFill="1" applyBorder="1" applyAlignment="1">
      <alignment horizontal="center" vertical="center"/>
    </xf>
    <xf numFmtId="165" fontId="23" fillId="10" borderId="15" xfId="0" applyNumberFormat="1" applyFont="1" applyFill="1" applyBorder="1" applyAlignment="1">
      <alignment horizontal="center" vertical="center"/>
    </xf>
    <xf numFmtId="0" fontId="47" fillId="0" borderId="16" xfId="1" applyFont="1" applyBorder="1" applyAlignment="1">
      <alignment horizontal="left" vertical="center"/>
    </xf>
    <xf numFmtId="0" fontId="47" fillId="0" borderId="2" xfId="1" applyFont="1" applyBorder="1" applyAlignment="1">
      <alignment horizontal="left" vertical="center"/>
    </xf>
    <xf numFmtId="0" fontId="5" fillId="4" borderId="0" xfId="0" applyFont="1" applyFill="1" applyAlignment="1">
      <alignment horizontal="center" vertical="center" wrapText="1"/>
    </xf>
    <xf numFmtId="0" fontId="5" fillId="5" borderId="8" xfId="2" applyFont="1" applyFill="1" applyBorder="1" applyAlignment="1">
      <alignment horizontal="center" vertical="center" wrapText="1"/>
    </xf>
    <xf numFmtId="165" fontId="22" fillId="10" borderId="8" xfId="0" applyNumberFormat="1" applyFont="1" applyFill="1" applyBorder="1" applyAlignment="1">
      <alignment horizontal="center" vertical="center"/>
    </xf>
    <xf numFmtId="2" fontId="5" fillId="29" borderId="6" xfId="0" applyNumberFormat="1" applyFont="1" applyFill="1" applyBorder="1" applyAlignment="1">
      <alignment horizontal="center" vertical="center" wrapText="1"/>
    </xf>
    <xf numFmtId="0" fontId="5" fillId="30" borderId="6" xfId="0" applyFont="1" applyFill="1" applyBorder="1" applyAlignment="1">
      <alignment horizontal="center" vertical="center" wrapText="1"/>
    </xf>
    <xf numFmtId="0" fontId="5" fillId="30" borderId="6" xfId="2" applyFont="1" applyFill="1" applyBorder="1" applyAlignment="1">
      <alignment horizontal="center" vertical="center" wrapText="1"/>
    </xf>
    <xf numFmtId="0" fontId="5" fillId="30" borderId="9" xfId="2" applyFont="1" applyFill="1" applyBorder="1" applyAlignment="1">
      <alignment horizontal="center" vertical="center" wrapText="1"/>
    </xf>
    <xf numFmtId="165" fontId="22" fillId="10" borderId="9" xfId="0" applyNumberFormat="1" applyFont="1" applyFill="1" applyBorder="1" applyAlignment="1">
      <alignment horizontal="center" vertical="center"/>
    </xf>
    <xf numFmtId="0" fontId="5" fillId="19" borderId="6" xfId="0" applyFont="1" applyFill="1" applyBorder="1" applyAlignment="1">
      <alignment horizontal="center" vertical="center" wrapText="1"/>
    </xf>
    <xf numFmtId="0" fontId="5" fillId="29" borderId="6" xfId="2" applyFont="1" applyFill="1" applyBorder="1" applyAlignment="1">
      <alignment horizontal="center" vertical="center" wrapText="1"/>
    </xf>
    <xf numFmtId="0" fontId="5" fillId="29" borderId="6" xfId="2" applyFont="1" applyFill="1" applyBorder="1" applyAlignment="1">
      <alignment vertical="center" wrapText="1"/>
    </xf>
    <xf numFmtId="0" fontId="5" fillId="19" borderId="11" xfId="0" applyFont="1" applyFill="1" applyBorder="1" applyAlignment="1">
      <alignment horizontal="center" vertical="center" wrapText="1"/>
    </xf>
    <xf numFmtId="164" fontId="5" fillId="22" borderId="6" xfId="0" applyNumberFormat="1" applyFont="1" applyFill="1" applyBorder="1" applyAlignment="1">
      <alignment horizontal="center" vertical="center" wrapText="1"/>
    </xf>
    <xf numFmtId="2" fontId="5" fillId="22" borderId="23" xfId="0" applyNumberFormat="1" applyFont="1" applyFill="1" applyBorder="1" applyAlignment="1">
      <alignment horizontal="center" vertical="center" wrapText="1"/>
    </xf>
    <xf numFmtId="0" fontId="38" fillId="30" borderId="6" xfId="2" applyFont="1" applyFill="1" applyBorder="1" applyAlignment="1">
      <alignment horizontal="center" vertical="center" wrapText="1"/>
    </xf>
    <xf numFmtId="0" fontId="5" fillId="29" borderId="9" xfId="0" applyFont="1" applyFill="1" applyBorder="1" applyAlignment="1">
      <alignment horizontal="center" vertical="center" wrapText="1"/>
    </xf>
    <xf numFmtId="0" fontId="5" fillId="25" borderId="6" xfId="2" applyFont="1" applyFill="1" applyBorder="1" applyAlignment="1">
      <alignment horizontal="center" vertical="center" wrapText="1"/>
    </xf>
    <xf numFmtId="2" fontId="5" fillId="31" borderId="6" xfId="2" applyNumberFormat="1" applyFont="1" applyFill="1" applyBorder="1" applyAlignment="1">
      <alignment horizontal="center" vertical="center" wrapText="1"/>
    </xf>
    <xf numFmtId="2" fontId="5" fillId="31" borderId="6" xfId="0" applyNumberFormat="1" applyFont="1" applyFill="1" applyBorder="1" applyAlignment="1">
      <alignment horizontal="center" vertical="center" wrapText="1"/>
    </xf>
    <xf numFmtId="0" fontId="38" fillId="15" borderId="6" xfId="0" applyFont="1" applyFill="1" applyBorder="1" applyAlignment="1">
      <alignment horizontal="center" vertical="center" wrapText="1"/>
    </xf>
    <xf numFmtId="2" fontId="5" fillId="31" borderId="8" xfId="0" applyNumberFormat="1" applyFont="1" applyFill="1" applyBorder="1" applyAlignment="1">
      <alignment horizontal="center" vertical="center" wrapText="1"/>
    </xf>
    <xf numFmtId="2" fontId="5" fillId="31" borderId="6" xfId="0" applyNumberFormat="1" applyFont="1" applyFill="1" applyBorder="1" applyAlignment="1">
      <alignment horizontal="center" vertical="center"/>
    </xf>
    <xf numFmtId="0" fontId="5" fillId="21" borderId="12" xfId="0" applyFont="1" applyFill="1" applyBorder="1" applyAlignment="1">
      <alignment horizontal="center" vertical="center" wrapText="1"/>
    </xf>
    <xf numFmtId="2" fontId="5" fillId="31" borderId="9" xfId="0" applyNumberFormat="1" applyFont="1" applyFill="1" applyBorder="1" applyAlignment="1">
      <alignment horizontal="center" vertical="center" wrapText="1"/>
    </xf>
    <xf numFmtId="0" fontId="5" fillId="5" borderId="37" xfId="2" applyFont="1" applyFill="1" applyBorder="1" applyAlignment="1">
      <alignment horizontal="center" vertical="center" wrapText="1"/>
    </xf>
    <xf numFmtId="0" fontId="5" fillId="20" borderId="6" xfId="2" applyFont="1" applyFill="1" applyBorder="1" applyAlignment="1">
      <alignment horizontal="center" vertical="center" wrapText="1"/>
    </xf>
    <xf numFmtId="0" fontId="5" fillId="30" borderId="8" xfId="2" applyFont="1" applyFill="1" applyBorder="1" applyAlignment="1">
      <alignment horizontal="center" vertical="center" wrapText="1"/>
    </xf>
    <xf numFmtId="0" fontId="5" fillId="6" borderId="7" xfId="2" applyFont="1" applyFill="1" applyBorder="1" applyAlignment="1">
      <alignment horizontal="center" vertical="center" wrapText="1"/>
    </xf>
    <xf numFmtId="0" fontId="5" fillId="5" borderId="7" xfId="0" applyFont="1" applyFill="1" applyBorder="1" applyAlignment="1">
      <alignment horizontal="center" vertical="center" wrapText="1"/>
    </xf>
    <xf numFmtId="0" fontId="5" fillId="6" borderId="4" xfId="2" applyFont="1" applyFill="1" applyBorder="1" applyAlignment="1">
      <alignment horizontal="center" vertical="center" wrapText="1"/>
    </xf>
    <xf numFmtId="2" fontId="5" fillId="31" borderId="6" xfId="0" applyNumberFormat="1" applyFont="1" applyFill="1" applyBorder="1" applyAlignment="1">
      <alignment horizontal="left" vertical="center" wrapText="1"/>
    </xf>
    <xf numFmtId="4" fontId="37" fillId="17" borderId="39" xfId="0" applyNumberFormat="1" applyFont="1" applyFill="1" applyBorder="1" applyAlignment="1">
      <alignment horizontal="center" vertical="center" wrapText="1"/>
    </xf>
    <xf numFmtId="4" fontId="37" fillId="17" borderId="40" xfId="0" applyNumberFormat="1" applyFont="1" applyFill="1" applyBorder="1" applyAlignment="1">
      <alignment horizontal="center" vertical="center" wrapText="1"/>
    </xf>
    <xf numFmtId="0" fontId="36" fillId="17" borderId="11" xfId="0" applyFont="1" applyFill="1" applyBorder="1" applyAlignment="1">
      <alignment horizontal="center" vertical="center"/>
    </xf>
    <xf numFmtId="0" fontId="36" fillId="17" borderId="16" xfId="0" applyFont="1" applyFill="1" applyBorder="1" applyAlignment="1">
      <alignment horizontal="center" vertical="center"/>
    </xf>
    <xf numFmtId="0" fontId="36" fillId="17" borderId="7" xfId="0" applyFont="1" applyFill="1" applyBorder="1" applyAlignment="1">
      <alignment horizontal="center" vertical="center"/>
    </xf>
    <xf numFmtId="0" fontId="36" fillId="17" borderId="6" xfId="0" applyFont="1" applyFill="1" applyBorder="1" applyAlignment="1">
      <alignment horizontal="center" vertical="center"/>
    </xf>
    <xf numFmtId="0" fontId="38" fillId="3" borderId="41" xfId="0" applyFont="1" applyFill="1" applyBorder="1" applyAlignment="1">
      <alignment horizontal="center"/>
    </xf>
    <xf numFmtId="0" fontId="38" fillId="3" borderId="22" xfId="0" applyFont="1" applyFill="1" applyBorder="1" applyAlignment="1">
      <alignment horizontal="center"/>
    </xf>
    <xf numFmtId="0" fontId="38" fillId="3" borderId="42" xfId="0" applyFont="1" applyFill="1" applyBorder="1" applyAlignment="1">
      <alignment horizontal="center"/>
    </xf>
    <xf numFmtId="0" fontId="42" fillId="3" borderId="0" xfId="0" applyFont="1" applyFill="1" applyAlignment="1">
      <alignment horizontal="center" vertical="center" wrapText="1"/>
    </xf>
    <xf numFmtId="0" fontId="42" fillId="3" borderId="0" xfId="0" applyFont="1" applyFill="1" applyAlignment="1">
      <alignment horizontal="center" vertical="center"/>
    </xf>
    <xf numFmtId="0" fontId="31" fillId="3" borderId="0" xfId="0" applyFont="1" applyFill="1" applyAlignment="1">
      <alignment horizontal="center" vertical="center"/>
    </xf>
    <xf numFmtId="0" fontId="14" fillId="0" borderId="41" xfId="0" applyFont="1" applyBorder="1" applyAlignment="1">
      <alignment horizontal="center" vertical="justify"/>
    </xf>
    <xf numFmtId="0" fontId="14" fillId="0" borderId="22" xfId="0" applyFont="1" applyBorder="1" applyAlignment="1">
      <alignment horizontal="center" vertical="justify"/>
    </xf>
    <xf numFmtId="0" fontId="14" fillId="0" borderId="42" xfId="0" applyFont="1" applyBorder="1" applyAlignment="1">
      <alignment horizontal="center" vertical="justify"/>
    </xf>
    <xf numFmtId="0" fontId="48" fillId="3" borderId="0" xfId="1" applyFont="1" applyFill="1" applyAlignment="1">
      <alignment horizontal="center" vertical="top"/>
    </xf>
    <xf numFmtId="0" fontId="8" fillId="2" borderId="6" xfId="0" applyFont="1" applyFill="1" applyBorder="1" applyAlignment="1">
      <alignment horizontal="center" vertical="center"/>
    </xf>
    <xf numFmtId="0" fontId="8" fillId="2" borderId="43" xfId="0" applyFont="1" applyFill="1" applyBorder="1" applyAlignment="1">
      <alignment horizontal="center" vertical="center"/>
    </xf>
    <xf numFmtId="0" fontId="5" fillId="0" borderId="6" xfId="2" applyFont="1" applyBorder="1" applyAlignment="1">
      <alignment horizontal="center" vertical="center" wrapText="1"/>
    </xf>
    <xf numFmtId="0" fontId="8" fillId="10" borderId="5" xfId="0" applyFont="1" applyFill="1" applyBorder="1" applyAlignment="1">
      <alignment horizontal="center" vertical="center"/>
    </xf>
    <xf numFmtId="0" fontId="8" fillId="10" borderId="22" xfId="0" applyFont="1" applyFill="1" applyBorder="1" applyAlignment="1">
      <alignment horizontal="center" vertical="center"/>
    </xf>
    <xf numFmtId="0" fontId="49" fillId="0" borderId="11" xfId="1" applyFont="1" applyBorder="1" applyAlignment="1">
      <alignment horizontal="center" vertical="center"/>
    </xf>
    <xf numFmtId="0" fontId="49" fillId="0" borderId="16" xfId="1" applyFont="1" applyBorder="1" applyAlignment="1">
      <alignment horizontal="center" vertical="center"/>
    </xf>
    <xf numFmtId="0" fontId="49" fillId="0" borderId="7" xfId="1" applyFont="1" applyBorder="1" applyAlignment="1">
      <alignment horizontal="center" vertical="center"/>
    </xf>
    <xf numFmtId="0" fontId="8" fillId="12" borderId="11" xfId="2" applyFont="1" applyFill="1" applyBorder="1" applyAlignment="1">
      <alignment horizontal="center" vertical="center" wrapText="1"/>
    </xf>
    <xf numFmtId="0" fontId="8" fillId="12" borderId="16" xfId="2" applyFont="1" applyFill="1" applyBorder="1" applyAlignment="1">
      <alignment horizontal="center" vertical="center" wrapText="1"/>
    </xf>
    <xf numFmtId="0" fontId="8" fillId="12" borderId="7" xfId="2" applyFont="1" applyFill="1" applyBorder="1" applyAlignment="1">
      <alignment horizontal="center" vertical="center" wrapText="1"/>
    </xf>
    <xf numFmtId="0" fontId="8" fillId="13" borderId="11" xfId="0" applyFont="1" applyFill="1" applyBorder="1" applyAlignment="1">
      <alignment horizontal="center" vertical="center" wrapText="1"/>
    </xf>
    <xf numFmtId="0" fontId="8" fillId="13" borderId="16" xfId="0" applyFont="1" applyFill="1" applyBorder="1" applyAlignment="1">
      <alignment horizontal="center" vertical="center" wrapText="1"/>
    </xf>
    <xf numFmtId="0" fontId="8" fillId="13" borderId="7" xfId="0" applyFont="1" applyFill="1" applyBorder="1" applyAlignment="1">
      <alignment horizontal="center" vertical="center" wrapText="1"/>
    </xf>
    <xf numFmtId="0" fontId="51" fillId="28" borderId="11" xfId="1" applyFont="1" applyFill="1" applyBorder="1" applyAlignment="1">
      <alignment horizontal="center" vertical="center"/>
    </xf>
    <xf numFmtId="0" fontId="51" fillId="28" borderId="7" xfId="1" applyFont="1" applyFill="1" applyBorder="1" applyAlignment="1">
      <alignment horizontal="center" vertical="center"/>
    </xf>
    <xf numFmtId="0" fontId="24" fillId="0" borderId="11" xfId="0" applyFont="1" applyBorder="1" applyAlignment="1">
      <alignment horizontal="center" vertical="center" wrapText="1"/>
    </xf>
    <xf numFmtId="0" fontId="24" fillId="0" borderId="7" xfId="0" applyFont="1" applyBorder="1" applyAlignment="1">
      <alignment horizontal="center" vertical="center" wrapText="1"/>
    </xf>
    <xf numFmtId="0" fontId="5" fillId="13" borderId="11" xfId="0" applyFont="1" applyFill="1" applyBorder="1" applyAlignment="1">
      <alignment horizontal="center" vertical="center" wrapText="1"/>
    </xf>
    <xf numFmtId="0" fontId="5" fillId="13" borderId="16" xfId="0" applyFont="1" applyFill="1" applyBorder="1" applyAlignment="1">
      <alignment horizontal="center" vertical="center" wrapText="1"/>
    </xf>
    <xf numFmtId="0" fontId="5" fillId="13" borderId="7" xfId="0" applyFont="1" applyFill="1" applyBorder="1" applyAlignment="1">
      <alignment horizontal="center" vertical="center" wrapText="1"/>
    </xf>
    <xf numFmtId="0" fontId="8" fillId="10" borderId="0" xfId="0" applyFont="1" applyFill="1" applyAlignment="1">
      <alignment horizontal="center" vertical="center"/>
    </xf>
    <xf numFmtId="0" fontId="8" fillId="10" borderId="38" xfId="0" applyFont="1" applyFill="1" applyBorder="1" applyAlignment="1">
      <alignment horizontal="center" vertical="center"/>
    </xf>
    <xf numFmtId="0" fontId="8" fillId="10" borderId="24" xfId="0" applyFont="1" applyFill="1" applyBorder="1" applyAlignment="1">
      <alignment horizontal="center" vertical="center"/>
    </xf>
    <xf numFmtId="0" fontId="5" fillId="12" borderId="11" xfId="0" applyFont="1" applyFill="1" applyBorder="1" applyAlignment="1">
      <alignment horizontal="center" vertical="center" wrapText="1"/>
    </xf>
    <xf numFmtId="0" fontId="5" fillId="12" borderId="16" xfId="0" applyFont="1" applyFill="1" applyBorder="1" applyAlignment="1">
      <alignment horizontal="center" vertical="center" wrapText="1"/>
    </xf>
    <xf numFmtId="0" fontId="5" fillId="12" borderId="7" xfId="0" applyFont="1" applyFill="1" applyBorder="1" applyAlignment="1">
      <alignment horizontal="center" vertical="center" wrapText="1"/>
    </xf>
    <xf numFmtId="0" fontId="5" fillId="13" borderId="11" xfId="2" applyFont="1" applyFill="1" applyBorder="1" applyAlignment="1">
      <alignment horizontal="center" vertical="center" wrapText="1"/>
    </xf>
    <xf numFmtId="0" fontId="5" fillId="13" borderId="16" xfId="2" applyFont="1" applyFill="1" applyBorder="1" applyAlignment="1">
      <alignment horizontal="center" vertical="center" wrapText="1"/>
    </xf>
    <xf numFmtId="0" fontId="5" fillId="13" borderId="7" xfId="2" applyFont="1" applyFill="1" applyBorder="1" applyAlignment="1">
      <alignment horizontal="center" vertical="center" wrapText="1"/>
    </xf>
    <xf numFmtId="0" fontId="5" fillId="9" borderId="11" xfId="0" applyFont="1" applyFill="1" applyBorder="1" applyAlignment="1">
      <alignment horizontal="center" vertical="center" wrapText="1"/>
    </xf>
    <xf numFmtId="0" fontId="5" fillId="9" borderId="16" xfId="0" applyFont="1" applyFill="1" applyBorder="1" applyAlignment="1">
      <alignment horizontal="center" vertical="center" wrapText="1"/>
    </xf>
    <xf numFmtId="0" fontId="5" fillId="9" borderId="7" xfId="0" applyFont="1" applyFill="1" applyBorder="1" applyAlignment="1">
      <alignment horizontal="center" vertical="center" wrapText="1"/>
    </xf>
    <xf numFmtId="0" fontId="5" fillId="12" borderId="11" xfId="2" applyFont="1" applyFill="1" applyBorder="1" applyAlignment="1">
      <alignment horizontal="center" vertical="center" wrapText="1"/>
    </xf>
    <xf numFmtId="0" fontId="5" fillId="12" borderId="16" xfId="2" applyFont="1" applyFill="1" applyBorder="1" applyAlignment="1">
      <alignment horizontal="center" vertical="center" wrapText="1"/>
    </xf>
    <xf numFmtId="0" fontId="5" fillId="12" borderId="7" xfId="2" applyFont="1" applyFill="1" applyBorder="1" applyAlignment="1">
      <alignment horizontal="center" vertical="center" wrapText="1"/>
    </xf>
    <xf numFmtId="0" fontId="8" fillId="10" borderId="6" xfId="0" applyFont="1" applyFill="1" applyBorder="1" applyAlignment="1">
      <alignment horizontal="center" vertical="center"/>
    </xf>
    <xf numFmtId="0" fontId="5" fillId="12" borderId="6" xfId="2" applyFont="1" applyFill="1" applyBorder="1" applyAlignment="1">
      <alignment horizontal="center" vertical="center" wrapText="1"/>
    </xf>
    <xf numFmtId="0" fontId="10" fillId="0" borderId="6" xfId="1" applyFont="1" applyBorder="1" applyAlignment="1">
      <alignment horizontal="center" vertical="center"/>
    </xf>
    <xf numFmtId="0" fontId="10" fillId="0" borderId="8" xfId="1" applyFont="1" applyBorder="1" applyAlignment="1">
      <alignment horizontal="center" vertical="center"/>
    </xf>
    <xf numFmtId="0" fontId="5" fillId="9" borderId="6" xfId="0" applyFont="1" applyFill="1" applyBorder="1" applyAlignment="1">
      <alignment horizontal="center" vertical="center" wrapText="1"/>
    </xf>
    <xf numFmtId="0" fontId="5" fillId="13" borderId="6" xfId="2" applyFont="1" applyFill="1" applyBorder="1" applyAlignment="1">
      <alignment horizontal="center" vertical="center" wrapText="1"/>
    </xf>
    <xf numFmtId="0" fontId="8" fillId="10" borderId="15" xfId="0" applyFont="1" applyFill="1" applyBorder="1" applyAlignment="1">
      <alignment horizontal="center" vertical="center"/>
    </xf>
    <xf numFmtId="0" fontId="8" fillId="10" borderId="13" xfId="0" applyFont="1" applyFill="1" applyBorder="1" applyAlignment="1">
      <alignment horizontal="center" vertical="center"/>
    </xf>
    <xf numFmtId="0" fontId="5" fillId="8" borderId="9" xfId="0" applyFont="1" applyFill="1" applyBorder="1" applyAlignment="1">
      <alignment horizontal="center" vertical="center" wrapText="1"/>
    </xf>
    <xf numFmtId="0" fontId="5" fillId="12" borderId="6" xfId="0" applyFont="1" applyFill="1" applyBorder="1" applyAlignment="1">
      <alignment horizontal="center" vertical="center" wrapText="1"/>
    </xf>
    <xf numFmtId="0" fontId="10" fillId="0" borderId="0" xfId="1" applyFont="1" applyAlignment="1">
      <alignment horizontal="center" vertical="center"/>
    </xf>
    <xf numFmtId="0" fontId="5" fillId="13" borderId="6" xfId="0" applyFont="1" applyFill="1" applyBorder="1" applyAlignment="1">
      <alignment horizontal="center" vertical="center" wrapText="1"/>
    </xf>
    <xf numFmtId="0" fontId="5" fillId="0" borderId="9" xfId="2" applyFont="1" applyBorder="1" applyAlignment="1">
      <alignment horizontal="center" vertical="center" wrapText="1"/>
    </xf>
    <xf numFmtId="0" fontId="5" fillId="0" borderId="8" xfId="2" applyFont="1" applyBorder="1" applyAlignment="1">
      <alignment horizontal="center" vertical="center" wrapText="1"/>
    </xf>
    <xf numFmtId="0" fontId="5" fillId="23" borderId="11" xfId="2" applyFont="1" applyFill="1" applyBorder="1" applyAlignment="1">
      <alignment horizontal="center" vertical="center" wrapText="1"/>
    </xf>
    <xf numFmtId="0" fontId="5" fillId="23" borderId="16" xfId="2" applyFont="1" applyFill="1" applyBorder="1" applyAlignment="1">
      <alignment horizontal="center" vertical="center" wrapText="1"/>
    </xf>
    <xf numFmtId="0" fontId="5" fillId="23" borderId="7" xfId="2" applyFont="1" applyFill="1" applyBorder="1" applyAlignment="1">
      <alignment horizontal="center" vertical="center" wrapText="1"/>
    </xf>
    <xf numFmtId="0" fontId="5" fillId="0" borderId="37" xfId="0" applyFont="1" applyBorder="1" applyAlignment="1">
      <alignment horizontal="center" vertical="center" wrapText="1"/>
    </xf>
    <xf numFmtId="0" fontId="5" fillId="0" borderId="38" xfId="0" applyFont="1" applyBorder="1" applyAlignment="1">
      <alignment horizontal="center" vertical="center" wrapText="1"/>
    </xf>
    <xf numFmtId="0" fontId="10" fillId="0" borderId="11" xfId="1" applyFont="1" applyBorder="1" applyAlignment="1">
      <alignment horizontal="center" vertical="center"/>
    </xf>
    <xf numFmtId="0" fontId="5" fillId="9" borderId="6" xfId="2" applyFont="1" applyFill="1" applyBorder="1" applyAlignment="1">
      <alignment horizontal="center" vertical="center" wrapText="1"/>
    </xf>
    <xf numFmtId="0" fontId="5" fillId="9" borderId="11" xfId="2" applyFont="1" applyFill="1" applyBorder="1" applyAlignment="1">
      <alignment horizontal="center" vertical="center" wrapText="1"/>
    </xf>
    <xf numFmtId="0" fontId="5" fillId="9" borderId="16" xfId="2" applyFont="1" applyFill="1" applyBorder="1" applyAlignment="1">
      <alignment horizontal="center" vertical="center" wrapText="1"/>
    </xf>
    <xf numFmtId="0" fontId="8" fillId="10" borderId="37" xfId="0" applyFont="1" applyFill="1" applyBorder="1" applyAlignment="1">
      <alignment horizontal="center" vertical="center"/>
    </xf>
    <xf numFmtId="0" fontId="5" fillId="13" borderId="6" xfId="0" applyFont="1" applyFill="1" applyBorder="1" applyAlignment="1">
      <alignment horizontal="center" vertical="center"/>
    </xf>
    <xf numFmtId="0" fontId="5" fillId="9" borderId="7" xfId="2" applyFont="1" applyFill="1" applyBorder="1" applyAlignment="1">
      <alignment horizontal="center" vertical="center" wrapText="1"/>
    </xf>
    <xf numFmtId="0" fontId="5" fillId="23" borderId="11" xfId="0" applyFont="1" applyFill="1" applyBorder="1" applyAlignment="1">
      <alignment horizontal="center" vertical="center" wrapText="1"/>
    </xf>
    <xf numFmtId="0" fontId="5" fillId="23" borderId="16" xfId="0" applyFont="1" applyFill="1" applyBorder="1" applyAlignment="1">
      <alignment horizontal="center" vertical="center" wrapText="1"/>
    </xf>
    <xf numFmtId="0" fontId="5" fillId="23" borderId="7" xfId="0" applyFont="1" applyFill="1" applyBorder="1" applyAlignment="1">
      <alignment horizontal="center" vertical="center" wrapText="1"/>
    </xf>
    <xf numFmtId="0" fontId="5" fillId="8" borderId="11" xfId="0" applyFont="1" applyFill="1" applyBorder="1" applyAlignment="1">
      <alignment horizontal="center" vertical="center" wrapText="1"/>
    </xf>
    <xf numFmtId="0" fontId="5" fillId="8" borderId="16" xfId="0" applyFont="1" applyFill="1" applyBorder="1" applyAlignment="1">
      <alignment horizontal="center" vertical="center" wrapText="1"/>
    </xf>
    <xf numFmtId="0" fontId="5" fillId="0" borderId="9" xfId="0" applyFont="1" applyBorder="1" applyAlignment="1">
      <alignment horizontal="center" vertical="center" wrapText="1"/>
    </xf>
    <xf numFmtId="0" fontId="5" fillId="0" borderId="8" xfId="0" applyFont="1" applyBorder="1" applyAlignment="1">
      <alignment horizontal="center" vertical="center" wrapText="1"/>
    </xf>
    <xf numFmtId="0" fontId="5" fillId="8" borderId="6" xfId="0" applyFont="1" applyFill="1" applyBorder="1" applyAlignment="1">
      <alignment horizontal="center" vertical="center" wrapText="1"/>
    </xf>
    <xf numFmtId="0" fontId="30" fillId="9" borderId="11" xfId="0" applyFont="1" applyFill="1" applyBorder="1" applyAlignment="1">
      <alignment horizontal="center" vertical="center" wrapText="1"/>
    </xf>
    <xf numFmtId="0" fontId="30" fillId="9" borderId="16" xfId="0" applyFont="1" applyFill="1" applyBorder="1" applyAlignment="1">
      <alignment horizontal="center" vertical="center" wrapText="1"/>
    </xf>
    <xf numFmtId="0" fontId="30" fillId="9" borderId="7" xfId="0" applyFont="1" applyFill="1" applyBorder="1" applyAlignment="1">
      <alignment horizontal="center" vertical="center" wrapText="1"/>
    </xf>
    <xf numFmtId="0" fontId="5" fillId="12" borderId="9" xfId="0" applyFont="1" applyFill="1" applyBorder="1" applyAlignment="1">
      <alignment horizontal="center" vertical="center" wrapText="1"/>
    </xf>
    <xf numFmtId="0" fontId="8" fillId="10" borderId="44" xfId="0" applyFont="1" applyFill="1" applyBorder="1" applyAlignment="1">
      <alignment horizontal="center" vertical="center"/>
    </xf>
    <xf numFmtId="0" fontId="8" fillId="10" borderId="45" xfId="0" applyFont="1" applyFill="1" applyBorder="1" applyAlignment="1">
      <alignment horizontal="center" vertical="center"/>
    </xf>
    <xf numFmtId="0" fontId="8" fillId="10" borderId="46" xfId="0" applyFont="1" applyFill="1" applyBorder="1" applyAlignment="1">
      <alignment horizontal="center" vertical="center"/>
    </xf>
    <xf numFmtId="0" fontId="8" fillId="10" borderId="35" xfId="0" applyFont="1" applyFill="1" applyBorder="1" applyAlignment="1">
      <alignment horizontal="center" vertical="center"/>
    </xf>
    <xf numFmtId="0" fontId="8" fillId="10" borderId="47" xfId="0" applyFont="1" applyFill="1" applyBorder="1" applyAlignment="1">
      <alignment horizontal="center" vertical="center"/>
    </xf>
    <xf numFmtId="0" fontId="8" fillId="10" borderId="39" xfId="0" applyFont="1" applyFill="1" applyBorder="1" applyAlignment="1">
      <alignment horizontal="center" vertical="center"/>
    </xf>
    <xf numFmtId="0" fontId="5" fillId="0" borderId="5" xfId="0" applyFont="1" applyBorder="1" applyAlignment="1">
      <alignment horizontal="center" vertical="center" wrapText="1"/>
    </xf>
    <xf numFmtId="0" fontId="5" fillId="0" borderId="22" xfId="0" applyFont="1" applyBorder="1" applyAlignment="1">
      <alignment horizontal="center" vertical="center" wrapText="1"/>
    </xf>
    <xf numFmtId="0" fontId="50" fillId="24" borderId="11" xfId="0" applyFont="1" applyFill="1" applyBorder="1" applyAlignment="1">
      <alignment horizontal="center" vertical="center" wrapText="1"/>
    </xf>
    <xf numFmtId="0" fontId="50" fillId="24" borderId="16" xfId="0" applyFont="1" applyFill="1" applyBorder="1" applyAlignment="1">
      <alignment horizontal="center" vertical="center" wrapText="1"/>
    </xf>
    <xf numFmtId="0" fontId="50" fillId="24" borderId="7" xfId="0" applyFont="1" applyFill="1" applyBorder="1" applyAlignment="1">
      <alignment horizontal="center" vertical="center" wrapText="1"/>
    </xf>
    <xf numFmtId="0" fontId="28" fillId="0" borderId="6" xfId="0" applyFont="1" applyBorder="1" applyAlignment="1">
      <alignment horizontal="center" vertical="center" wrapText="1"/>
    </xf>
    <xf numFmtId="0" fontId="29" fillId="14" borderId="6" xfId="0" applyFont="1" applyFill="1" applyBorder="1" applyAlignment="1">
      <alignment horizontal="center" vertical="center" wrapText="1"/>
    </xf>
    <xf numFmtId="0" fontId="27" fillId="0" borderId="6" xfId="0" applyFont="1" applyBorder="1" applyAlignment="1">
      <alignment horizontal="center" vertical="center" wrapText="1"/>
    </xf>
    <xf numFmtId="0" fontId="28" fillId="0" borderId="11" xfId="0" applyFont="1" applyBorder="1" applyAlignment="1">
      <alignment horizontal="center" vertical="center" wrapText="1"/>
    </xf>
    <xf numFmtId="0" fontId="28" fillId="0" borderId="16" xfId="0" applyFont="1" applyBorder="1" applyAlignment="1">
      <alignment horizontal="center" vertical="center" wrapText="1"/>
    </xf>
    <xf numFmtId="0" fontId="28" fillId="0" borderId="7" xfId="0" applyFont="1" applyBorder="1" applyAlignment="1">
      <alignment horizontal="center" vertical="center" wrapText="1"/>
    </xf>
    <xf numFmtId="0" fontId="25" fillId="0" borderId="0" xfId="0" applyFont="1" applyAlignment="1">
      <alignment horizontal="center" vertical="center" wrapText="1"/>
    </xf>
  </cellXfs>
  <cellStyles count="3">
    <cellStyle name="Гиперссылка" xfId="1" builtinId="8"/>
    <cellStyle name="Обычный" xfId="0" builtinId="0"/>
    <cellStyle name="Обычный_Лист1" xfId="2" xr:uid="{00000000-0005-0000-0000-000002000000}"/>
  </cellStyles>
  <dxfs count="46">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Light16"/>
  <colors>
    <mruColors>
      <color rgb="FFFFCC00"/>
      <color rgb="FFCCFFCC"/>
      <color rgb="FFCCFFFF"/>
      <color rgb="FFEEEC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pn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154.jpeg"/><Relationship Id="rId2" Type="http://schemas.openxmlformats.org/officeDocument/2006/relationships/image" Target="../media/image153.jpeg"/><Relationship Id="rId1" Type="http://schemas.openxmlformats.org/officeDocument/2006/relationships/image" Target="../media/image152.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156.jpeg"/><Relationship Id="rId2" Type="http://schemas.openxmlformats.org/officeDocument/2006/relationships/image" Target="../media/image155.jpeg"/><Relationship Id="rId1" Type="http://schemas.openxmlformats.org/officeDocument/2006/relationships/image" Target="../media/image12.png"/><Relationship Id="rId5" Type="http://schemas.openxmlformats.org/officeDocument/2006/relationships/image" Target="../media/image158.png"/><Relationship Id="rId4" Type="http://schemas.openxmlformats.org/officeDocument/2006/relationships/image" Target="../media/image157.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166.jpeg"/><Relationship Id="rId13" Type="http://schemas.openxmlformats.org/officeDocument/2006/relationships/image" Target="../media/image171.jpeg"/><Relationship Id="rId18" Type="http://schemas.openxmlformats.org/officeDocument/2006/relationships/image" Target="../media/image176.jpeg"/><Relationship Id="rId26" Type="http://schemas.openxmlformats.org/officeDocument/2006/relationships/image" Target="../media/image183.jpeg"/><Relationship Id="rId3" Type="http://schemas.openxmlformats.org/officeDocument/2006/relationships/image" Target="../media/image161.jpeg"/><Relationship Id="rId21" Type="http://schemas.openxmlformats.org/officeDocument/2006/relationships/image" Target="../media/image179.jpeg"/><Relationship Id="rId34" Type="http://schemas.openxmlformats.org/officeDocument/2006/relationships/image" Target="../media/image191.png"/><Relationship Id="rId7" Type="http://schemas.openxmlformats.org/officeDocument/2006/relationships/image" Target="../media/image165.jpeg"/><Relationship Id="rId12" Type="http://schemas.openxmlformats.org/officeDocument/2006/relationships/image" Target="../media/image170.jpeg"/><Relationship Id="rId17" Type="http://schemas.openxmlformats.org/officeDocument/2006/relationships/image" Target="../media/image175.jpeg"/><Relationship Id="rId25" Type="http://schemas.openxmlformats.org/officeDocument/2006/relationships/image" Target="../media/image182.jpeg"/><Relationship Id="rId33" Type="http://schemas.openxmlformats.org/officeDocument/2006/relationships/image" Target="../media/image190.jpeg"/><Relationship Id="rId2" Type="http://schemas.openxmlformats.org/officeDocument/2006/relationships/image" Target="../media/image160.jpeg"/><Relationship Id="rId16" Type="http://schemas.openxmlformats.org/officeDocument/2006/relationships/image" Target="../media/image174.jpeg"/><Relationship Id="rId20" Type="http://schemas.openxmlformats.org/officeDocument/2006/relationships/image" Target="../media/image178.jpeg"/><Relationship Id="rId29" Type="http://schemas.openxmlformats.org/officeDocument/2006/relationships/image" Target="../media/image186.jpeg"/><Relationship Id="rId1" Type="http://schemas.openxmlformats.org/officeDocument/2006/relationships/image" Target="../media/image159.jpeg"/><Relationship Id="rId6" Type="http://schemas.openxmlformats.org/officeDocument/2006/relationships/image" Target="../media/image164.jpeg"/><Relationship Id="rId11" Type="http://schemas.openxmlformats.org/officeDocument/2006/relationships/image" Target="../media/image169.jpeg"/><Relationship Id="rId24" Type="http://schemas.openxmlformats.org/officeDocument/2006/relationships/image" Target="../media/image181.jpeg"/><Relationship Id="rId32" Type="http://schemas.openxmlformats.org/officeDocument/2006/relationships/image" Target="../media/image189.jpeg"/><Relationship Id="rId5" Type="http://schemas.openxmlformats.org/officeDocument/2006/relationships/image" Target="../media/image163.jpeg"/><Relationship Id="rId15" Type="http://schemas.openxmlformats.org/officeDocument/2006/relationships/image" Target="../media/image173.jpeg"/><Relationship Id="rId23" Type="http://schemas.openxmlformats.org/officeDocument/2006/relationships/image" Target="../media/image180.jpeg"/><Relationship Id="rId28" Type="http://schemas.openxmlformats.org/officeDocument/2006/relationships/image" Target="../media/image185.jpeg"/><Relationship Id="rId10" Type="http://schemas.openxmlformats.org/officeDocument/2006/relationships/image" Target="../media/image168.jpeg"/><Relationship Id="rId19" Type="http://schemas.openxmlformats.org/officeDocument/2006/relationships/image" Target="../media/image177.jpeg"/><Relationship Id="rId31" Type="http://schemas.openxmlformats.org/officeDocument/2006/relationships/image" Target="../media/image188.jpeg"/><Relationship Id="rId4" Type="http://schemas.openxmlformats.org/officeDocument/2006/relationships/image" Target="../media/image162.jpeg"/><Relationship Id="rId9" Type="http://schemas.openxmlformats.org/officeDocument/2006/relationships/image" Target="../media/image167.jpeg"/><Relationship Id="rId14" Type="http://schemas.openxmlformats.org/officeDocument/2006/relationships/image" Target="../media/image172.jpeg"/><Relationship Id="rId22" Type="http://schemas.openxmlformats.org/officeDocument/2006/relationships/image" Target="../media/image13.jpeg"/><Relationship Id="rId27" Type="http://schemas.openxmlformats.org/officeDocument/2006/relationships/image" Target="../media/image184.jpeg"/><Relationship Id="rId30" Type="http://schemas.openxmlformats.org/officeDocument/2006/relationships/image" Target="../media/image187.jpeg"/><Relationship Id="rId35" Type="http://schemas.openxmlformats.org/officeDocument/2006/relationships/image" Target="../media/image192.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94.jpeg"/><Relationship Id="rId1" Type="http://schemas.openxmlformats.org/officeDocument/2006/relationships/image" Target="../media/image193.jpeg"/><Relationship Id="rId5" Type="http://schemas.openxmlformats.org/officeDocument/2006/relationships/image" Target="../media/image196.jpeg"/><Relationship Id="rId4" Type="http://schemas.openxmlformats.org/officeDocument/2006/relationships/image" Target="../media/image195.jpeg"/></Relationships>
</file>

<file path=xl/drawings/_rels/drawing14.xml.rels><?xml version="1.0" encoding="UTF-8" standalone="yes"?>
<Relationships xmlns="http://schemas.openxmlformats.org/package/2006/relationships"><Relationship Id="rId13" Type="http://schemas.openxmlformats.org/officeDocument/2006/relationships/image" Target="../media/image209.jpeg"/><Relationship Id="rId18" Type="http://schemas.openxmlformats.org/officeDocument/2006/relationships/image" Target="../media/image184.jpeg"/><Relationship Id="rId26" Type="http://schemas.openxmlformats.org/officeDocument/2006/relationships/image" Target="../media/image217.png"/><Relationship Id="rId39" Type="http://schemas.openxmlformats.org/officeDocument/2006/relationships/image" Target="../media/image230.jpeg"/><Relationship Id="rId21" Type="http://schemas.openxmlformats.org/officeDocument/2006/relationships/image" Target="../media/image212.png"/><Relationship Id="rId34" Type="http://schemas.openxmlformats.org/officeDocument/2006/relationships/image" Target="../media/image225.jpeg"/><Relationship Id="rId42" Type="http://schemas.openxmlformats.org/officeDocument/2006/relationships/image" Target="../media/image233.jpeg"/><Relationship Id="rId47" Type="http://schemas.openxmlformats.org/officeDocument/2006/relationships/image" Target="../media/image238.jpeg"/><Relationship Id="rId50" Type="http://schemas.openxmlformats.org/officeDocument/2006/relationships/image" Target="../media/image241.jpeg"/><Relationship Id="rId55" Type="http://schemas.openxmlformats.org/officeDocument/2006/relationships/image" Target="../media/image246.jpeg"/><Relationship Id="rId63" Type="http://schemas.openxmlformats.org/officeDocument/2006/relationships/image" Target="../media/image254.jpeg"/><Relationship Id="rId68" Type="http://schemas.openxmlformats.org/officeDocument/2006/relationships/image" Target="../media/image259.jpeg"/><Relationship Id="rId7" Type="http://schemas.openxmlformats.org/officeDocument/2006/relationships/image" Target="../media/image203.jpeg"/><Relationship Id="rId71" Type="http://schemas.openxmlformats.org/officeDocument/2006/relationships/image" Target="../media/image262.jpeg"/><Relationship Id="rId2" Type="http://schemas.openxmlformats.org/officeDocument/2006/relationships/image" Target="../media/image198.jpeg"/><Relationship Id="rId16" Type="http://schemas.openxmlformats.org/officeDocument/2006/relationships/image" Target="../media/image185.jpeg"/><Relationship Id="rId29" Type="http://schemas.openxmlformats.org/officeDocument/2006/relationships/image" Target="../media/image220.png"/><Relationship Id="rId11" Type="http://schemas.openxmlformats.org/officeDocument/2006/relationships/image" Target="../media/image207.jpeg"/><Relationship Id="rId24" Type="http://schemas.openxmlformats.org/officeDocument/2006/relationships/image" Target="../media/image215.png"/><Relationship Id="rId32" Type="http://schemas.openxmlformats.org/officeDocument/2006/relationships/image" Target="../media/image223.jpeg"/><Relationship Id="rId37" Type="http://schemas.openxmlformats.org/officeDocument/2006/relationships/image" Target="../media/image228.jpeg"/><Relationship Id="rId40" Type="http://schemas.openxmlformats.org/officeDocument/2006/relationships/image" Target="../media/image231.jpeg"/><Relationship Id="rId45" Type="http://schemas.openxmlformats.org/officeDocument/2006/relationships/image" Target="../media/image236.jpeg"/><Relationship Id="rId53" Type="http://schemas.openxmlformats.org/officeDocument/2006/relationships/image" Target="../media/image244.jpeg"/><Relationship Id="rId58" Type="http://schemas.openxmlformats.org/officeDocument/2006/relationships/image" Target="../media/image249.jpeg"/><Relationship Id="rId66" Type="http://schemas.openxmlformats.org/officeDocument/2006/relationships/image" Target="../media/image257.jpeg"/><Relationship Id="rId5" Type="http://schemas.openxmlformats.org/officeDocument/2006/relationships/image" Target="../media/image201.jpeg"/><Relationship Id="rId15" Type="http://schemas.openxmlformats.org/officeDocument/2006/relationships/image" Target="../media/image187.jpeg"/><Relationship Id="rId23" Type="http://schemas.openxmlformats.org/officeDocument/2006/relationships/image" Target="../media/image214.png"/><Relationship Id="rId28" Type="http://schemas.openxmlformats.org/officeDocument/2006/relationships/image" Target="../media/image219.jpeg"/><Relationship Id="rId36" Type="http://schemas.openxmlformats.org/officeDocument/2006/relationships/image" Target="../media/image227.jpeg"/><Relationship Id="rId49" Type="http://schemas.openxmlformats.org/officeDocument/2006/relationships/image" Target="../media/image240.jpeg"/><Relationship Id="rId57" Type="http://schemas.openxmlformats.org/officeDocument/2006/relationships/image" Target="../media/image248.jpeg"/><Relationship Id="rId61" Type="http://schemas.openxmlformats.org/officeDocument/2006/relationships/image" Target="../media/image252.jpeg"/><Relationship Id="rId10" Type="http://schemas.openxmlformats.org/officeDocument/2006/relationships/image" Target="../media/image206.jpeg"/><Relationship Id="rId19" Type="http://schemas.openxmlformats.org/officeDocument/2006/relationships/image" Target="../media/image210.png"/><Relationship Id="rId31" Type="http://schemas.openxmlformats.org/officeDocument/2006/relationships/image" Target="../media/image222.jpeg"/><Relationship Id="rId44" Type="http://schemas.openxmlformats.org/officeDocument/2006/relationships/image" Target="../media/image235.jpeg"/><Relationship Id="rId52" Type="http://schemas.openxmlformats.org/officeDocument/2006/relationships/image" Target="../media/image243.jpeg"/><Relationship Id="rId60" Type="http://schemas.openxmlformats.org/officeDocument/2006/relationships/image" Target="../media/image251.jpeg"/><Relationship Id="rId65" Type="http://schemas.openxmlformats.org/officeDocument/2006/relationships/image" Target="../media/image256.jpeg"/><Relationship Id="rId73" Type="http://schemas.openxmlformats.org/officeDocument/2006/relationships/image" Target="../media/image264.jpeg"/><Relationship Id="rId4" Type="http://schemas.openxmlformats.org/officeDocument/2006/relationships/image" Target="../media/image200.jpeg"/><Relationship Id="rId9" Type="http://schemas.openxmlformats.org/officeDocument/2006/relationships/image" Target="../media/image205.jpeg"/><Relationship Id="rId14" Type="http://schemas.openxmlformats.org/officeDocument/2006/relationships/image" Target="../media/image183.jpeg"/><Relationship Id="rId22" Type="http://schemas.openxmlformats.org/officeDocument/2006/relationships/image" Target="../media/image213.png"/><Relationship Id="rId27" Type="http://schemas.openxmlformats.org/officeDocument/2006/relationships/image" Target="../media/image218.png"/><Relationship Id="rId30" Type="http://schemas.openxmlformats.org/officeDocument/2006/relationships/image" Target="../media/image221.jpeg"/><Relationship Id="rId35" Type="http://schemas.openxmlformats.org/officeDocument/2006/relationships/image" Target="../media/image226.jpeg"/><Relationship Id="rId43" Type="http://schemas.openxmlformats.org/officeDocument/2006/relationships/image" Target="../media/image234.jpeg"/><Relationship Id="rId48" Type="http://schemas.openxmlformats.org/officeDocument/2006/relationships/image" Target="../media/image239.jpeg"/><Relationship Id="rId56" Type="http://schemas.openxmlformats.org/officeDocument/2006/relationships/image" Target="../media/image247.jpeg"/><Relationship Id="rId64" Type="http://schemas.openxmlformats.org/officeDocument/2006/relationships/image" Target="../media/image255.jpeg"/><Relationship Id="rId69" Type="http://schemas.openxmlformats.org/officeDocument/2006/relationships/image" Target="../media/image260.jpeg"/><Relationship Id="rId8" Type="http://schemas.openxmlformats.org/officeDocument/2006/relationships/image" Target="../media/image204.jpeg"/><Relationship Id="rId51" Type="http://schemas.openxmlformats.org/officeDocument/2006/relationships/image" Target="../media/image242.jpeg"/><Relationship Id="rId72" Type="http://schemas.openxmlformats.org/officeDocument/2006/relationships/image" Target="../media/image263.jpeg"/><Relationship Id="rId3" Type="http://schemas.openxmlformats.org/officeDocument/2006/relationships/image" Target="../media/image199.jpeg"/><Relationship Id="rId12" Type="http://schemas.openxmlformats.org/officeDocument/2006/relationships/image" Target="../media/image208.jpeg"/><Relationship Id="rId17" Type="http://schemas.openxmlformats.org/officeDocument/2006/relationships/image" Target="../media/image186.jpeg"/><Relationship Id="rId25" Type="http://schemas.openxmlformats.org/officeDocument/2006/relationships/image" Target="../media/image216.png"/><Relationship Id="rId33" Type="http://schemas.openxmlformats.org/officeDocument/2006/relationships/image" Target="../media/image224.jpeg"/><Relationship Id="rId38" Type="http://schemas.openxmlformats.org/officeDocument/2006/relationships/image" Target="../media/image229.jpeg"/><Relationship Id="rId46" Type="http://schemas.openxmlformats.org/officeDocument/2006/relationships/image" Target="../media/image237.jpeg"/><Relationship Id="rId59" Type="http://schemas.openxmlformats.org/officeDocument/2006/relationships/image" Target="../media/image250.jpeg"/><Relationship Id="rId67" Type="http://schemas.openxmlformats.org/officeDocument/2006/relationships/image" Target="../media/image258.jpeg"/><Relationship Id="rId20" Type="http://schemas.openxmlformats.org/officeDocument/2006/relationships/image" Target="../media/image211.png"/><Relationship Id="rId41" Type="http://schemas.openxmlformats.org/officeDocument/2006/relationships/image" Target="../media/image232.jpeg"/><Relationship Id="rId54" Type="http://schemas.openxmlformats.org/officeDocument/2006/relationships/image" Target="../media/image245.jpeg"/><Relationship Id="rId62" Type="http://schemas.openxmlformats.org/officeDocument/2006/relationships/image" Target="../media/image253.jpeg"/><Relationship Id="rId70" Type="http://schemas.openxmlformats.org/officeDocument/2006/relationships/image" Target="../media/image261.jpeg"/><Relationship Id="rId1" Type="http://schemas.openxmlformats.org/officeDocument/2006/relationships/image" Target="../media/image197.jpeg"/><Relationship Id="rId6" Type="http://schemas.openxmlformats.org/officeDocument/2006/relationships/image" Target="../media/image202.jpeg"/></Relationships>
</file>

<file path=xl/drawings/_rels/drawing15.xml.rels><?xml version="1.0" encoding="UTF-8" standalone="yes"?>
<Relationships xmlns="http://schemas.openxmlformats.org/package/2006/relationships"><Relationship Id="rId8" Type="http://schemas.openxmlformats.org/officeDocument/2006/relationships/image" Target="../media/image272.jpeg"/><Relationship Id="rId13" Type="http://schemas.openxmlformats.org/officeDocument/2006/relationships/image" Target="../media/image277.jpeg"/><Relationship Id="rId18" Type="http://schemas.openxmlformats.org/officeDocument/2006/relationships/image" Target="../media/image282.jpeg"/><Relationship Id="rId3" Type="http://schemas.openxmlformats.org/officeDocument/2006/relationships/image" Target="../media/image267.jpeg"/><Relationship Id="rId21" Type="http://schemas.openxmlformats.org/officeDocument/2006/relationships/image" Target="../media/image285.jpeg"/><Relationship Id="rId7" Type="http://schemas.openxmlformats.org/officeDocument/2006/relationships/image" Target="../media/image271.jpeg"/><Relationship Id="rId12" Type="http://schemas.openxmlformats.org/officeDocument/2006/relationships/image" Target="../media/image276.jpeg"/><Relationship Id="rId17" Type="http://schemas.openxmlformats.org/officeDocument/2006/relationships/image" Target="../media/image281.jpeg"/><Relationship Id="rId2" Type="http://schemas.openxmlformats.org/officeDocument/2006/relationships/image" Target="../media/image266.jpeg"/><Relationship Id="rId16" Type="http://schemas.openxmlformats.org/officeDocument/2006/relationships/image" Target="../media/image280.jpeg"/><Relationship Id="rId20" Type="http://schemas.openxmlformats.org/officeDocument/2006/relationships/image" Target="../media/image284.jpeg"/><Relationship Id="rId1" Type="http://schemas.openxmlformats.org/officeDocument/2006/relationships/image" Target="../media/image265.jpeg"/><Relationship Id="rId6" Type="http://schemas.openxmlformats.org/officeDocument/2006/relationships/image" Target="../media/image270.png"/><Relationship Id="rId11" Type="http://schemas.openxmlformats.org/officeDocument/2006/relationships/image" Target="../media/image275.jpeg"/><Relationship Id="rId5" Type="http://schemas.openxmlformats.org/officeDocument/2006/relationships/image" Target="../media/image269.png"/><Relationship Id="rId15" Type="http://schemas.openxmlformats.org/officeDocument/2006/relationships/image" Target="../media/image279.jpeg"/><Relationship Id="rId10" Type="http://schemas.openxmlformats.org/officeDocument/2006/relationships/image" Target="../media/image274.jpeg"/><Relationship Id="rId19" Type="http://schemas.openxmlformats.org/officeDocument/2006/relationships/image" Target="../media/image283.jpeg"/><Relationship Id="rId4" Type="http://schemas.openxmlformats.org/officeDocument/2006/relationships/image" Target="../media/image268.png"/><Relationship Id="rId9" Type="http://schemas.openxmlformats.org/officeDocument/2006/relationships/image" Target="../media/image273.jpeg"/><Relationship Id="rId14" Type="http://schemas.openxmlformats.org/officeDocument/2006/relationships/image" Target="../media/image278.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86.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294.png"/><Relationship Id="rId13" Type="http://schemas.openxmlformats.org/officeDocument/2006/relationships/image" Target="../media/image299.jpeg"/><Relationship Id="rId18" Type="http://schemas.openxmlformats.org/officeDocument/2006/relationships/image" Target="../media/image304.jpeg"/><Relationship Id="rId26" Type="http://schemas.openxmlformats.org/officeDocument/2006/relationships/image" Target="../media/image311.jpeg"/><Relationship Id="rId39" Type="http://schemas.openxmlformats.org/officeDocument/2006/relationships/image" Target="../media/image322.jpeg"/><Relationship Id="rId3" Type="http://schemas.openxmlformats.org/officeDocument/2006/relationships/image" Target="../media/image289.jpeg"/><Relationship Id="rId21" Type="http://schemas.openxmlformats.org/officeDocument/2006/relationships/image" Target="../media/image307.jpeg"/><Relationship Id="rId34" Type="http://schemas.openxmlformats.org/officeDocument/2006/relationships/image" Target="../media/image319.jpeg"/><Relationship Id="rId42" Type="http://schemas.openxmlformats.org/officeDocument/2006/relationships/image" Target="../media/image325.jpeg"/><Relationship Id="rId7" Type="http://schemas.openxmlformats.org/officeDocument/2006/relationships/image" Target="../media/image293.png"/><Relationship Id="rId12" Type="http://schemas.openxmlformats.org/officeDocument/2006/relationships/image" Target="../media/image298.jpeg"/><Relationship Id="rId17" Type="http://schemas.openxmlformats.org/officeDocument/2006/relationships/image" Target="../media/image303.jpeg"/><Relationship Id="rId25" Type="http://schemas.openxmlformats.org/officeDocument/2006/relationships/image" Target="../media/image310.jpeg"/><Relationship Id="rId33" Type="http://schemas.openxmlformats.org/officeDocument/2006/relationships/image" Target="../media/image318.jpeg"/><Relationship Id="rId38" Type="http://schemas.openxmlformats.org/officeDocument/2006/relationships/image" Target="../media/image148.jpeg"/><Relationship Id="rId46" Type="http://schemas.openxmlformats.org/officeDocument/2006/relationships/image" Target="../media/image329.jpeg"/><Relationship Id="rId2" Type="http://schemas.openxmlformats.org/officeDocument/2006/relationships/image" Target="../media/image288.jpeg"/><Relationship Id="rId16" Type="http://schemas.openxmlformats.org/officeDocument/2006/relationships/image" Target="../media/image302.jpeg"/><Relationship Id="rId20" Type="http://schemas.openxmlformats.org/officeDocument/2006/relationships/image" Target="../media/image306.jpeg"/><Relationship Id="rId29" Type="http://schemas.openxmlformats.org/officeDocument/2006/relationships/image" Target="../media/image314.jpeg"/><Relationship Id="rId41" Type="http://schemas.openxmlformats.org/officeDocument/2006/relationships/image" Target="../media/image324.jpeg"/><Relationship Id="rId1" Type="http://schemas.openxmlformats.org/officeDocument/2006/relationships/image" Target="../media/image287.jpeg"/><Relationship Id="rId6" Type="http://schemas.openxmlformats.org/officeDocument/2006/relationships/image" Target="../media/image292.jpeg"/><Relationship Id="rId11" Type="http://schemas.openxmlformats.org/officeDocument/2006/relationships/image" Target="../media/image297.jpeg"/><Relationship Id="rId24" Type="http://schemas.openxmlformats.org/officeDocument/2006/relationships/image" Target="../media/image309.jpeg"/><Relationship Id="rId32" Type="http://schemas.openxmlformats.org/officeDocument/2006/relationships/image" Target="../media/image317.jpeg"/><Relationship Id="rId37" Type="http://schemas.openxmlformats.org/officeDocument/2006/relationships/image" Target="../media/image112.jpeg"/><Relationship Id="rId40" Type="http://schemas.openxmlformats.org/officeDocument/2006/relationships/image" Target="../media/image323.jpeg"/><Relationship Id="rId45" Type="http://schemas.openxmlformats.org/officeDocument/2006/relationships/image" Target="../media/image328.jpeg"/><Relationship Id="rId5" Type="http://schemas.openxmlformats.org/officeDocument/2006/relationships/image" Target="../media/image291.jpeg"/><Relationship Id="rId15" Type="http://schemas.openxmlformats.org/officeDocument/2006/relationships/image" Target="../media/image301.jpeg"/><Relationship Id="rId23" Type="http://schemas.openxmlformats.org/officeDocument/2006/relationships/image" Target="../media/image308.jpeg"/><Relationship Id="rId28" Type="http://schemas.openxmlformats.org/officeDocument/2006/relationships/image" Target="../media/image313.jpeg"/><Relationship Id="rId36" Type="http://schemas.openxmlformats.org/officeDocument/2006/relationships/image" Target="../media/image321.jpeg"/><Relationship Id="rId10" Type="http://schemas.openxmlformats.org/officeDocument/2006/relationships/image" Target="../media/image296.png"/><Relationship Id="rId19" Type="http://schemas.openxmlformats.org/officeDocument/2006/relationships/image" Target="../media/image305.jpeg"/><Relationship Id="rId31" Type="http://schemas.openxmlformats.org/officeDocument/2006/relationships/image" Target="../media/image316.jpeg"/><Relationship Id="rId44" Type="http://schemas.openxmlformats.org/officeDocument/2006/relationships/image" Target="../media/image327.jpeg"/><Relationship Id="rId4" Type="http://schemas.openxmlformats.org/officeDocument/2006/relationships/image" Target="../media/image290.jpeg"/><Relationship Id="rId9" Type="http://schemas.openxmlformats.org/officeDocument/2006/relationships/image" Target="../media/image295.png"/><Relationship Id="rId14" Type="http://schemas.openxmlformats.org/officeDocument/2006/relationships/image" Target="../media/image300.jpeg"/><Relationship Id="rId22" Type="http://schemas.openxmlformats.org/officeDocument/2006/relationships/image" Target="../media/image25.jpeg"/><Relationship Id="rId27" Type="http://schemas.openxmlformats.org/officeDocument/2006/relationships/image" Target="../media/image312.jpeg"/><Relationship Id="rId30" Type="http://schemas.openxmlformats.org/officeDocument/2006/relationships/image" Target="../media/image315.jpeg"/><Relationship Id="rId35" Type="http://schemas.openxmlformats.org/officeDocument/2006/relationships/image" Target="../media/image320.jpeg"/><Relationship Id="rId43" Type="http://schemas.openxmlformats.org/officeDocument/2006/relationships/image" Target="../media/image326.jpeg"/></Relationships>
</file>

<file path=xl/drawings/_rels/drawing18.xml.rels><?xml version="1.0" encoding="UTF-8" standalone="yes"?>
<Relationships xmlns="http://schemas.openxmlformats.org/package/2006/relationships"><Relationship Id="rId8" Type="http://schemas.openxmlformats.org/officeDocument/2006/relationships/image" Target="../media/image337.jpeg"/><Relationship Id="rId3" Type="http://schemas.openxmlformats.org/officeDocument/2006/relationships/image" Target="../media/image332.jpeg"/><Relationship Id="rId7" Type="http://schemas.openxmlformats.org/officeDocument/2006/relationships/image" Target="../media/image336.jpeg"/><Relationship Id="rId12" Type="http://schemas.openxmlformats.org/officeDocument/2006/relationships/image" Target="../media/image341.jpeg"/><Relationship Id="rId2" Type="http://schemas.openxmlformats.org/officeDocument/2006/relationships/image" Target="../media/image331.jpeg"/><Relationship Id="rId1" Type="http://schemas.openxmlformats.org/officeDocument/2006/relationships/image" Target="../media/image330.jpeg"/><Relationship Id="rId6" Type="http://schemas.openxmlformats.org/officeDocument/2006/relationships/image" Target="../media/image335.jpeg"/><Relationship Id="rId11" Type="http://schemas.openxmlformats.org/officeDocument/2006/relationships/image" Target="../media/image340.jpeg"/><Relationship Id="rId5" Type="http://schemas.openxmlformats.org/officeDocument/2006/relationships/image" Target="../media/image334.jpeg"/><Relationship Id="rId10" Type="http://schemas.openxmlformats.org/officeDocument/2006/relationships/image" Target="../media/image339.jpeg"/><Relationship Id="rId4" Type="http://schemas.openxmlformats.org/officeDocument/2006/relationships/image" Target="../media/image333.jpeg"/><Relationship Id="rId9" Type="http://schemas.openxmlformats.org/officeDocument/2006/relationships/image" Target="../media/image338.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344.jpeg"/><Relationship Id="rId7" Type="http://schemas.openxmlformats.org/officeDocument/2006/relationships/image" Target="../media/image348.jpeg"/><Relationship Id="rId2" Type="http://schemas.openxmlformats.org/officeDocument/2006/relationships/image" Target="../media/image343.jpeg"/><Relationship Id="rId1" Type="http://schemas.openxmlformats.org/officeDocument/2006/relationships/image" Target="../media/image342.jpeg"/><Relationship Id="rId6" Type="http://schemas.openxmlformats.org/officeDocument/2006/relationships/image" Target="../media/image347.jpeg"/><Relationship Id="rId5" Type="http://schemas.openxmlformats.org/officeDocument/2006/relationships/image" Target="../media/image346.jpeg"/><Relationship Id="rId4" Type="http://schemas.openxmlformats.org/officeDocument/2006/relationships/image" Target="../media/image345.jpeg"/></Relationships>
</file>

<file path=xl/drawings/_rels/drawing2.xml.rels><?xml version="1.0" encoding="UTF-8" standalone="yes"?>
<Relationships xmlns="http://schemas.openxmlformats.org/package/2006/relationships"><Relationship Id="rId8" Type="http://schemas.openxmlformats.org/officeDocument/2006/relationships/image" Target="../media/image35.png"/><Relationship Id="rId13" Type="http://schemas.openxmlformats.org/officeDocument/2006/relationships/image" Target="../media/image40.png"/><Relationship Id="rId18" Type="http://schemas.openxmlformats.org/officeDocument/2006/relationships/image" Target="../media/image45.png"/><Relationship Id="rId26" Type="http://schemas.openxmlformats.org/officeDocument/2006/relationships/image" Target="../media/image53.jpeg"/><Relationship Id="rId39" Type="http://schemas.openxmlformats.org/officeDocument/2006/relationships/image" Target="../media/image66.jpeg"/><Relationship Id="rId3" Type="http://schemas.openxmlformats.org/officeDocument/2006/relationships/image" Target="../media/image31.png"/><Relationship Id="rId21" Type="http://schemas.openxmlformats.org/officeDocument/2006/relationships/image" Target="../media/image48.png"/><Relationship Id="rId34" Type="http://schemas.openxmlformats.org/officeDocument/2006/relationships/image" Target="../media/image61.jpeg"/><Relationship Id="rId7" Type="http://schemas.openxmlformats.org/officeDocument/2006/relationships/image" Target="../media/image34.png"/><Relationship Id="rId12" Type="http://schemas.openxmlformats.org/officeDocument/2006/relationships/image" Target="../media/image39.png"/><Relationship Id="rId17" Type="http://schemas.openxmlformats.org/officeDocument/2006/relationships/image" Target="../media/image44.png"/><Relationship Id="rId25" Type="http://schemas.openxmlformats.org/officeDocument/2006/relationships/image" Target="../media/image52.jpeg"/><Relationship Id="rId33" Type="http://schemas.openxmlformats.org/officeDocument/2006/relationships/image" Target="../media/image60.jpeg"/><Relationship Id="rId38" Type="http://schemas.openxmlformats.org/officeDocument/2006/relationships/image" Target="../media/image65.jpeg"/><Relationship Id="rId2" Type="http://schemas.openxmlformats.org/officeDocument/2006/relationships/image" Target="../media/image7.png"/><Relationship Id="rId16" Type="http://schemas.openxmlformats.org/officeDocument/2006/relationships/image" Target="../media/image43.png"/><Relationship Id="rId20" Type="http://schemas.openxmlformats.org/officeDocument/2006/relationships/image" Target="../media/image47.png"/><Relationship Id="rId29" Type="http://schemas.openxmlformats.org/officeDocument/2006/relationships/image" Target="../media/image56.jpeg"/><Relationship Id="rId1" Type="http://schemas.openxmlformats.org/officeDocument/2006/relationships/image" Target="../media/image30.png"/><Relationship Id="rId6" Type="http://schemas.openxmlformats.org/officeDocument/2006/relationships/image" Target="../media/image33.png"/><Relationship Id="rId11" Type="http://schemas.openxmlformats.org/officeDocument/2006/relationships/image" Target="../media/image38.png"/><Relationship Id="rId24" Type="http://schemas.openxmlformats.org/officeDocument/2006/relationships/image" Target="../media/image51.jpeg"/><Relationship Id="rId32" Type="http://schemas.openxmlformats.org/officeDocument/2006/relationships/image" Target="../media/image59.jpeg"/><Relationship Id="rId37" Type="http://schemas.openxmlformats.org/officeDocument/2006/relationships/image" Target="../media/image64.jpeg"/><Relationship Id="rId40" Type="http://schemas.openxmlformats.org/officeDocument/2006/relationships/image" Target="../media/image67.png"/><Relationship Id="rId5" Type="http://schemas.openxmlformats.org/officeDocument/2006/relationships/image" Target="../media/image32.png"/><Relationship Id="rId15" Type="http://schemas.openxmlformats.org/officeDocument/2006/relationships/image" Target="../media/image42.png"/><Relationship Id="rId23" Type="http://schemas.openxmlformats.org/officeDocument/2006/relationships/image" Target="../media/image50.jpeg"/><Relationship Id="rId28" Type="http://schemas.openxmlformats.org/officeDocument/2006/relationships/image" Target="../media/image55.jpeg"/><Relationship Id="rId36" Type="http://schemas.openxmlformats.org/officeDocument/2006/relationships/image" Target="../media/image63.jpeg"/><Relationship Id="rId10" Type="http://schemas.openxmlformats.org/officeDocument/2006/relationships/image" Target="../media/image37.png"/><Relationship Id="rId19" Type="http://schemas.openxmlformats.org/officeDocument/2006/relationships/image" Target="../media/image46.png"/><Relationship Id="rId31" Type="http://schemas.openxmlformats.org/officeDocument/2006/relationships/image" Target="../media/image58.jpeg"/><Relationship Id="rId4" Type="http://schemas.openxmlformats.org/officeDocument/2006/relationships/image" Target="../media/image12.png"/><Relationship Id="rId9" Type="http://schemas.openxmlformats.org/officeDocument/2006/relationships/image" Target="../media/image36.png"/><Relationship Id="rId14" Type="http://schemas.openxmlformats.org/officeDocument/2006/relationships/image" Target="../media/image41.png"/><Relationship Id="rId22" Type="http://schemas.openxmlformats.org/officeDocument/2006/relationships/image" Target="../media/image49.jpeg"/><Relationship Id="rId27" Type="http://schemas.openxmlformats.org/officeDocument/2006/relationships/image" Target="../media/image54.jpeg"/><Relationship Id="rId30" Type="http://schemas.openxmlformats.org/officeDocument/2006/relationships/image" Target="../media/image57.jpeg"/><Relationship Id="rId35" Type="http://schemas.openxmlformats.org/officeDocument/2006/relationships/image" Target="../media/image62.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350.jpeg"/><Relationship Id="rId2" Type="http://schemas.openxmlformats.org/officeDocument/2006/relationships/image" Target="../media/image349.jpeg"/><Relationship Id="rId1" Type="http://schemas.openxmlformats.org/officeDocument/2006/relationships/image" Target="../media/image18.jpeg"/><Relationship Id="rId4" Type="http://schemas.openxmlformats.org/officeDocument/2006/relationships/image" Target="../media/image351.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354.png"/><Relationship Id="rId2" Type="http://schemas.openxmlformats.org/officeDocument/2006/relationships/image" Target="../media/image353.png"/><Relationship Id="rId1" Type="http://schemas.openxmlformats.org/officeDocument/2006/relationships/image" Target="../media/image352.jpeg"/><Relationship Id="rId6" Type="http://schemas.openxmlformats.org/officeDocument/2006/relationships/image" Target="../media/image357.jpeg"/><Relationship Id="rId5" Type="http://schemas.openxmlformats.org/officeDocument/2006/relationships/image" Target="../media/image356.png"/><Relationship Id="rId4" Type="http://schemas.openxmlformats.org/officeDocument/2006/relationships/image" Target="../media/image355.jpeg"/></Relationships>
</file>

<file path=xl/drawings/_rels/drawing22.xml.rels><?xml version="1.0" encoding="UTF-8" standalone="yes"?>
<Relationships xmlns="http://schemas.openxmlformats.org/package/2006/relationships"><Relationship Id="rId8" Type="http://schemas.openxmlformats.org/officeDocument/2006/relationships/image" Target="../media/image364.jpeg"/><Relationship Id="rId13" Type="http://schemas.openxmlformats.org/officeDocument/2006/relationships/image" Target="../media/image368.png"/><Relationship Id="rId3" Type="http://schemas.openxmlformats.org/officeDocument/2006/relationships/image" Target="../media/image360.jpeg"/><Relationship Id="rId7" Type="http://schemas.openxmlformats.org/officeDocument/2006/relationships/image" Target="../media/image363.jpeg"/><Relationship Id="rId12" Type="http://schemas.openxmlformats.org/officeDocument/2006/relationships/image" Target="../media/image367.png"/><Relationship Id="rId2" Type="http://schemas.openxmlformats.org/officeDocument/2006/relationships/image" Target="../media/image359.jpeg"/><Relationship Id="rId16" Type="http://schemas.openxmlformats.org/officeDocument/2006/relationships/image" Target="../media/image371.png"/><Relationship Id="rId1" Type="http://schemas.openxmlformats.org/officeDocument/2006/relationships/image" Target="../media/image358.jpeg"/><Relationship Id="rId6" Type="http://schemas.openxmlformats.org/officeDocument/2006/relationships/image" Target="../media/image20.jpeg"/><Relationship Id="rId11" Type="http://schemas.openxmlformats.org/officeDocument/2006/relationships/image" Target="../media/image153.jpeg"/><Relationship Id="rId5" Type="http://schemas.openxmlformats.org/officeDocument/2006/relationships/image" Target="../media/image362.jpeg"/><Relationship Id="rId15" Type="http://schemas.openxmlformats.org/officeDocument/2006/relationships/image" Target="../media/image370.png"/><Relationship Id="rId10" Type="http://schemas.openxmlformats.org/officeDocument/2006/relationships/image" Target="../media/image366.jpeg"/><Relationship Id="rId4" Type="http://schemas.openxmlformats.org/officeDocument/2006/relationships/image" Target="../media/image361.jpeg"/><Relationship Id="rId9" Type="http://schemas.openxmlformats.org/officeDocument/2006/relationships/image" Target="../media/image365.jpeg"/><Relationship Id="rId14" Type="http://schemas.openxmlformats.org/officeDocument/2006/relationships/image" Target="../media/image36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74.jpeg"/><Relationship Id="rId2" Type="http://schemas.openxmlformats.org/officeDocument/2006/relationships/image" Target="../media/image373.jpeg"/><Relationship Id="rId1" Type="http://schemas.openxmlformats.org/officeDocument/2006/relationships/image" Target="../media/image372.jpeg"/></Relationships>
</file>

<file path=xl/drawings/_rels/drawing24.xml.rels><?xml version="1.0" encoding="UTF-8" standalone="yes"?>
<Relationships xmlns="http://schemas.openxmlformats.org/package/2006/relationships"><Relationship Id="rId8" Type="http://schemas.openxmlformats.org/officeDocument/2006/relationships/image" Target="../media/image382.png"/><Relationship Id="rId13" Type="http://schemas.openxmlformats.org/officeDocument/2006/relationships/image" Target="../media/image387.png"/><Relationship Id="rId18" Type="http://schemas.openxmlformats.org/officeDocument/2006/relationships/image" Target="../media/image391.jpeg"/><Relationship Id="rId3" Type="http://schemas.openxmlformats.org/officeDocument/2006/relationships/image" Target="../media/image377.jpeg"/><Relationship Id="rId21" Type="http://schemas.openxmlformats.org/officeDocument/2006/relationships/image" Target="../media/image394.jpeg"/><Relationship Id="rId7" Type="http://schemas.openxmlformats.org/officeDocument/2006/relationships/image" Target="../media/image381.png"/><Relationship Id="rId12" Type="http://schemas.openxmlformats.org/officeDocument/2006/relationships/image" Target="../media/image386.png"/><Relationship Id="rId17" Type="http://schemas.openxmlformats.org/officeDocument/2006/relationships/image" Target="../media/image390.jpeg"/><Relationship Id="rId2" Type="http://schemas.openxmlformats.org/officeDocument/2006/relationships/image" Target="../media/image376.jpeg"/><Relationship Id="rId16" Type="http://schemas.openxmlformats.org/officeDocument/2006/relationships/image" Target="../media/image359.jpeg"/><Relationship Id="rId20" Type="http://schemas.openxmlformats.org/officeDocument/2006/relationships/image" Target="../media/image393.jpeg"/><Relationship Id="rId1" Type="http://schemas.openxmlformats.org/officeDocument/2006/relationships/image" Target="../media/image375.jpeg"/><Relationship Id="rId6" Type="http://schemas.openxmlformats.org/officeDocument/2006/relationships/image" Target="../media/image380.png"/><Relationship Id="rId11" Type="http://schemas.openxmlformats.org/officeDocument/2006/relationships/image" Target="../media/image385.jpeg"/><Relationship Id="rId5" Type="http://schemas.openxmlformats.org/officeDocument/2006/relationships/image" Target="../media/image379.png"/><Relationship Id="rId15" Type="http://schemas.openxmlformats.org/officeDocument/2006/relationships/image" Target="../media/image389.png"/><Relationship Id="rId23" Type="http://schemas.openxmlformats.org/officeDocument/2006/relationships/image" Target="../media/image396.jpeg"/><Relationship Id="rId10" Type="http://schemas.openxmlformats.org/officeDocument/2006/relationships/image" Target="../media/image384.jpeg"/><Relationship Id="rId19" Type="http://schemas.openxmlformats.org/officeDocument/2006/relationships/image" Target="../media/image392.jpeg"/><Relationship Id="rId4" Type="http://schemas.openxmlformats.org/officeDocument/2006/relationships/image" Target="../media/image378.png"/><Relationship Id="rId9" Type="http://schemas.openxmlformats.org/officeDocument/2006/relationships/image" Target="../media/image383.png"/><Relationship Id="rId14" Type="http://schemas.openxmlformats.org/officeDocument/2006/relationships/image" Target="../media/image388.png"/><Relationship Id="rId22" Type="http://schemas.openxmlformats.org/officeDocument/2006/relationships/image" Target="../media/image395.jpeg"/></Relationships>
</file>

<file path=xl/drawings/_rels/drawing25.xml.rels><?xml version="1.0" encoding="UTF-8" standalone="yes"?>
<Relationships xmlns="http://schemas.openxmlformats.org/package/2006/relationships"><Relationship Id="rId3" Type="http://schemas.openxmlformats.org/officeDocument/2006/relationships/image" Target="../media/image398.png"/><Relationship Id="rId2" Type="http://schemas.openxmlformats.org/officeDocument/2006/relationships/image" Target="../media/image29.png"/><Relationship Id="rId1" Type="http://schemas.openxmlformats.org/officeDocument/2006/relationships/image" Target="../media/image397.jpeg"/><Relationship Id="rId4" Type="http://schemas.openxmlformats.org/officeDocument/2006/relationships/image" Target="../media/image399.jpeg"/></Relationships>
</file>

<file path=xl/drawings/_rels/drawing26.xml.rels><?xml version="1.0" encoding="UTF-8" standalone="yes"?>
<Relationships xmlns="http://schemas.openxmlformats.org/package/2006/relationships"><Relationship Id="rId8" Type="http://schemas.openxmlformats.org/officeDocument/2006/relationships/image" Target="../media/image407.jpeg"/><Relationship Id="rId13" Type="http://schemas.openxmlformats.org/officeDocument/2006/relationships/image" Target="../media/image22.jpeg"/><Relationship Id="rId18" Type="http://schemas.openxmlformats.org/officeDocument/2006/relationships/image" Target="../media/image414.png"/><Relationship Id="rId3" Type="http://schemas.openxmlformats.org/officeDocument/2006/relationships/image" Target="../media/image402.jpeg"/><Relationship Id="rId21" Type="http://schemas.openxmlformats.org/officeDocument/2006/relationships/image" Target="../media/image417.jpeg"/><Relationship Id="rId7" Type="http://schemas.openxmlformats.org/officeDocument/2006/relationships/image" Target="../media/image406.png"/><Relationship Id="rId12" Type="http://schemas.openxmlformats.org/officeDocument/2006/relationships/image" Target="../media/image411.jpeg"/><Relationship Id="rId17" Type="http://schemas.openxmlformats.org/officeDocument/2006/relationships/image" Target="../media/image413.png"/><Relationship Id="rId25" Type="http://schemas.openxmlformats.org/officeDocument/2006/relationships/image" Target="../media/image421.png"/><Relationship Id="rId2" Type="http://schemas.openxmlformats.org/officeDocument/2006/relationships/image" Target="../media/image401.jpeg"/><Relationship Id="rId16" Type="http://schemas.openxmlformats.org/officeDocument/2006/relationships/image" Target="../media/image359.jpeg"/><Relationship Id="rId20" Type="http://schemas.openxmlformats.org/officeDocument/2006/relationships/image" Target="../media/image416.png"/><Relationship Id="rId1" Type="http://schemas.openxmlformats.org/officeDocument/2006/relationships/image" Target="../media/image400.jpeg"/><Relationship Id="rId6" Type="http://schemas.openxmlformats.org/officeDocument/2006/relationships/image" Target="../media/image405.png"/><Relationship Id="rId11" Type="http://schemas.openxmlformats.org/officeDocument/2006/relationships/image" Target="../media/image410.jpeg"/><Relationship Id="rId24" Type="http://schemas.openxmlformats.org/officeDocument/2006/relationships/image" Target="../media/image420.jpeg"/><Relationship Id="rId5" Type="http://schemas.openxmlformats.org/officeDocument/2006/relationships/image" Target="../media/image404.jpeg"/><Relationship Id="rId15" Type="http://schemas.openxmlformats.org/officeDocument/2006/relationships/image" Target="../media/image360.jpeg"/><Relationship Id="rId23" Type="http://schemas.openxmlformats.org/officeDocument/2006/relationships/image" Target="../media/image419.jpeg"/><Relationship Id="rId10" Type="http://schemas.openxmlformats.org/officeDocument/2006/relationships/image" Target="../media/image409.jpeg"/><Relationship Id="rId19" Type="http://schemas.openxmlformats.org/officeDocument/2006/relationships/image" Target="../media/image415.png"/><Relationship Id="rId4" Type="http://schemas.openxmlformats.org/officeDocument/2006/relationships/image" Target="../media/image403.jpeg"/><Relationship Id="rId9" Type="http://schemas.openxmlformats.org/officeDocument/2006/relationships/image" Target="../media/image408.jpeg"/><Relationship Id="rId14" Type="http://schemas.openxmlformats.org/officeDocument/2006/relationships/image" Target="../media/image412.jpeg"/><Relationship Id="rId22" Type="http://schemas.openxmlformats.org/officeDocument/2006/relationships/image" Target="../media/image418.jpeg"/></Relationships>
</file>

<file path=xl/drawings/_rels/drawing27.xml.rels><?xml version="1.0" encoding="UTF-8" standalone="yes"?>
<Relationships xmlns="http://schemas.openxmlformats.org/package/2006/relationships"><Relationship Id="rId3" Type="http://schemas.openxmlformats.org/officeDocument/2006/relationships/image" Target="../media/image424.jpeg"/><Relationship Id="rId7" Type="http://schemas.openxmlformats.org/officeDocument/2006/relationships/image" Target="../media/image427.jpeg"/><Relationship Id="rId2" Type="http://schemas.openxmlformats.org/officeDocument/2006/relationships/image" Target="../media/image423.jpeg"/><Relationship Id="rId1" Type="http://schemas.openxmlformats.org/officeDocument/2006/relationships/image" Target="../media/image422.jpeg"/><Relationship Id="rId6" Type="http://schemas.openxmlformats.org/officeDocument/2006/relationships/image" Target="../media/image23.jpeg"/><Relationship Id="rId5" Type="http://schemas.openxmlformats.org/officeDocument/2006/relationships/image" Target="../media/image426.jpeg"/><Relationship Id="rId4" Type="http://schemas.openxmlformats.org/officeDocument/2006/relationships/image" Target="../media/image425.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428.jpeg"/></Relationships>
</file>

<file path=xl/drawings/_rels/drawing3.xml.rels><?xml version="1.0" encoding="UTF-8" standalone="yes"?>
<Relationships xmlns="http://schemas.openxmlformats.org/package/2006/relationships"><Relationship Id="rId8" Type="http://schemas.openxmlformats.org/officeDocument/2006/relationships/image" Target="../media/image75.jpeg"/><Relationship Id="rId13" Type="http://schemas.openxmlformats.org/officeDocument/2006/relationships/image" Target="../media/image80.jpeg"/><Relationship Id="rId18" Type="http://schemas.openxmlformats.org/officeDocument/2006/relationships/image" Target="../media/image85.png"/><Relationship Id="rId3" Type="http://schemas.openxmlformats.org/officeDocument/2006/relationships/image" Target="../media/image70.jpeg"/><Relationship Id="rId21" Type="http://schemas.openxmlformats.org/officeDocument/2006/relationships/image" Target="../media/image88.jpeg"/><Relationship Id="rId7" Type="http://schemas.openxmlformats.org/officeDocument/2006/relationships/image" Target="../media/image74.jpeg"/><Relationship Id="rId12" Type="http://schemas.openxmlformats.org/officeDocument/2006/relationships/image" Target="../media/image79.jpeg"/><Relationship Id="rId17" Type="http://schemas.openxmlformats.org/officeDocument/2006/relationships/image" Target="../media/image84.png"/><Relationship Id="rId2" Type="http://schemas.openxmlformats.org/officeDocument/2006/relationships/image" Target="../media/image69.png"/><Relationship Id="rId16" Type="http://schemas.openxmlformats.org/officeDocument/2006/relationships/image" Target="../media/image83.png"/><Relationship Id="rId20" Type="http://schemas.openxmlformats.org/officeDocument/2006/relationships/image" Target="../media/image87.jpeg"/><Relationship Id="rId1" Type="http://schemas.openxmlformats.org/officeDocument/2006/relationships/image" Target="../media/image68.jpeg"/><Relationship Id="rId6" Type="http://schemas.openxmlformats.org/officeDocument/2006/relationships/image" Target="../media/image73.png"/><Relationship Id="rId11" Type="http://schemas.openxmlformats.org/officeDocument/2006/relationships/image" Target="../media/image78.jpeg"/><Relationship Id="rId24" Type="http://schemas.openxmlformats.org/officeDocument/2006/relationships/image" Target="../media/image91.png"/><Relationship Id="rId5" Type="http://schemas.openxmlformats.org/officeDocument/2006/relationships/image" Target="../media/image72.png"/><Relationship Id="rId15" Type="http://schemas.openxmlformats.org/officeDocument/2006/relationships/image" Target="../media/image82.png"/><Relationship Id="rId23" Type="http://schemas.openxmlformats.org/officeDocument/2006/relationships/image" Target="../media/image90.jpeg"/><Relationship Id="rId10" Type="http://schemas.openxmlformats.org/officeDocument/2006/relationships/image" Target="../media/image77.jpeg"/><Relationship Id="rId19" Type="http://schemas.openxmlformats.org/officeDocument/2006/relationships/image" Target="../media/image86.jpeg"/><Relationship Id="rId4" Type="http://schemas.openxmlformats.org/officeDocument/2006/relationships/image" Target="../media/image71.png"/><Relationship Id="rId9" Type="http://schemas.openxmlformats.org/officeDocument/2006/relationships/image" Target="../media/image76.jpeg"/><Relationship Id="rId14" Type="http://schemas.openxmlformats.org/officeDocument/2006/relationships/image" Target="../media/image81.jpeg"/><Relationship Id="rId22" Type="http://schemas.openxmlformats.org/officeDocument/2006/relationships/image" Target="../media/image89.jpeg"/></Relationships>
</file>

<file path=xl/drawings/_rels/drawing4.xml.rels><?xml version="1.0" encoding="UTF-8" standalone="yes"?>
<Relationships xmlns="http://schemas.openxmlformats.org/package/2006/relationships"><Relationship Id="rId3" Type="http://schemas.openxmlformats.org/officeDocument/2006/relationships/image" Target="../media/image94.jpeg"/><Relationship Id="rId2" Type="http://schemas.openxmlformats.org/officeDocument/2006/relationships/image" Target="../media/image93.jpeg"/><Relationship Id="rId1" Type="http://schemas.openxmlformats.org/officeDocument/2006/relationships/image" Target="../media/image92.jpeg"/><Relationship Id="rId6" Type="http://schemas.openxmlformats.org/officeDocument/2006/relationships/image" Target="../media/image96.jpeg"/><Relationship Id="rId5" Type="http://schemas.openxmlformats.org/officeDocument/2006/relationships/image" Target="../media/image95.jpeg"/><Relationship Id="rId4" Type="http://schemas.openxmlformats.org/officeDocument/2006/relationships/image" Target="../media/image5.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03.jpeg"/><Relationship Id="rId3" Type="http://schemas.openxmlformats.org/officeDocument/2006/relationships/image" Target="../media/image99.jpeg"/><Relationship Id="rId7" Type="http://schemas.openxmlformats.org/officeDocument/2006/relationships/image" Target="../media/image102.jpeg"/><Relationship Id="rId2" Type="http://schemas.openxmlformats.org/officeDocument/2006/relationships/image" Target="../media/image98.jpeg"/><Relationship Id="rId1" Type="http://schemas.openxmlformats.org/officeDocument/2006/relationships/image" Target="../media/image97.jpeg"/><Relationship Id="rId6" Type="http://schemas.openxmlformats.org/officeDocument/2006/relationships/image" Target="../media/image101.jpeg"/><Relationship Id="rId5" Type="http://schemas.openxmlformats.org/officeDocument/2006/relationships/image" Target="../media/image6.jpeg"/><Relationship Id="rId10" Type="http://schemas.openxmlformats.org/officeDocument/2006/relationships/image" Target="../media/image80.jpeg"/><Relationship Id="rId4" Type="http://schemas.openxmlformats.org/officeDocument/2006/relationships/image" Target="../media/image100.jpeg"/><Relationship Id="rId9" Type="http://schemas.openxmlformats.org/officeDocument/2006/relationships/image" Target="../media/image104.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11.jpeg"/><Relationship Id="rId3" Type="http://schemas.openxmlformats.org/officeDocument/2006/relationships/image" Target="../media/image107.jpeg"/><Relationship Id="rId7" Type="http://schemas.openxmlformats.org/officeDocument/2006/relationships/image" Target="../media/image110.jpeg"/><Relationship Id="rId2" Type="http://schemas.openxmlformats.org/officeDocument/2006/relationships/image" Target="../media/image106.jpeg"/><Relationship Id="rId1" Type="http://schemas.openxmlformats.org/officeDocument/2006/relationships/image" Target="../media/image105.jpeg"/><Relationship Id="rId6" Type="http://schemas.openxmlformats.org/officeDocument/2006/relationships/image" Target="../media/image27.jpeg"/><Relationship Id="rId5" Type="http://schemas.openxmlformats.org/officeDocument/2006/relationships/image" Target="../media/image109.jpeg"/><Relationship Id="rId4" Type="http://schemas.openxmlformats.org/officeDocument/2006/relationships/image" Target="../media/image108.jpeg"/></Relationships>
</file>

<file path=xl/drawings/_rels/drawing7.xml.rels><?xml version="1.0" encoding="UTF-8" standalone="yes"?>
<Relationships xmlns="http://schemas.openxmlformats.org/package/2006/relationships"><Relationship Id="rId8" Type="http://schemas.openxmlformats.org/officeDocument/2006/relationships/image" Target="../media/image119.jpeg"/><Relationship Id="rId3" Type="http://schemas.openxmlformats.org/officeDocument/2006/relationships/image" Target="../media/image114.png"/><Relationship Id="rId7" Type="http://schemas.openxmlformats.org/officeDocument/2006/relationships/image" Target="../media/image118.jpeg"/><Relationship Id="rId2" Type="http://schemas.openxmlformats.org/officeDocument/2006/relationships/image" Target="../media/image113.png"/><Relationship Id="rId1" Type="http://schemas.openxmlformats.org/officeDocument/2006/relationships/image" Target="../media/image112.jpeg"/><Relationship Id="rId6" Type="http://schemas.openxmlformats.org/officeDocument/2006/relationships/image" Target="../media/image117.jpeg"/><Relationship Id="rId11" Type="http://schemas.openxmlformats.org/officeDocument/2006/relationships/image" Target="../media/image122.png"/><Relationship Id="rId5" Type="http://schemas.openxmlformats.org/officeDocument/2006/relationships/image" Target="../media/image116.jpeg"/><Relationship Id="rId10" Type="http://schemas.openxmlformats.org/officeDocument/2006/relationships/image" Target="../media/image121.jpeg"/><Relationship Id="rId4" Type="http://schemas.openxmlformats.org/officeDocument/2006/relationships/image" Target="../media/image115.jpeg"/><Relationship Id="rId9" Type="http://schemas.openxmlformats.org/officeDocument/2006/relationships/image" Target="../media/image120.png"/></Relationships>
</file>

<file path=xl/drawings/_rels/drawing8.xml.rels><?xml version="1.0" encoding="UTF-8" standalone="yes"?>
<Relationships xmlns="http://schemas.openxmlformats.org/package/2006/relationships"><Relationship Id="rId8" Type="http://schemas.openxmlformats.org/officeDocument/2006/relationships/image" Target="../media/image129.emf"/><Relationship Id="rId3" Type="http://schemas.openxmlformats.org/officeDocument/2006/relationships/image" Target="../media/image125.jpeg"/><Relationship Id="rId7" Type="http://schemas.openxmlformats.org/officeDocument/2006/relationships/image" Target="../media/image128.jpeg"/><Relationship Id="rId2" Type="http://schemas.openxmlformats.org/officeDocument/2006/relationships/image" Target="../media/image124.jpeg"/><Relationship Id="rId1" Type="http://schemas.openxmlformats.org/officeDocument/2006/relationships/image" Target="../media/image123.jpeg"/><Relationship Id="rId6" Type="http://schemas.openxmlformats.org/officeDocument/2006/relationships/image" Target="../media/image127.jpeg"/><Relationship Id="rId5" Type="http://schemas.openxmlformats.org/officeDocument/2006/relationships/image" Target="../media/image126.jpeg"/><Relationship Id="rId10" Type="http://schemas.openxmlformats.org/officeDocument/2006/relationships/image" Target="../media/image131.jpeg"/><Relationship Id="rId4" Type="http://schemas.openxmlformats.org/officeDocument/2006/relationships/image" Target="../media/image9.png"/><Relationship Id="rId9" Type="http://schemas.openxmlformats.org/officeDocument/2006/relationships/image" Target="../media/image130.png"/></Relationships>
</file>

<file path=xl/drawings/_rels/drawing9.xml.rels><?xml version="1.0" encoding="UTF-8" standalone="yes"?>
<Relationships xmlns="http://schemas.openxmlformats.org/package/2006/relationships"><Relationship Id="rId8" Type="http://schemas.openxmlformats.org/officeDocument/2006/relationships/image" Target="../media/image138.jpeg"/><Relationship Id="rId13" Type="http://schemas.openxmlformats.org/officeDocument/2006/relationships/image" Target="../media/image143.jpeg"/><Relationship Id="rId18" Type="http://schemas.openxmlformats.org/officeDocument/2006/relationships/image" Target="../media/image148.jpeg"/><Relationship Id="rId3" Type="http://schemas.openxmlformats.org/officeDocument/2006/relationships/image" Target="../media/image112.jpeg"/><Relationship Id="rId21" Type="http://schemas.openxmlformats.org/officeDocument/2006/relationships/image" Target="../media/image150.png"/><Relationship Id="rId7" Type="http://schemas.openxmlformats.org/officeDocument/2006/relationships/image" Target="../media/image137.jpeg"/><Relationship Id="rId12" Type="http://schemas.openxmlformats.org/officeDocument/2006/relationships/image" Target="../media/image142.jpeg"/><Relationship Id="rId17" Type="http://schemas.openxmlformats.org/officeDocument/2006/relationships/image" Target="../media/image147.jpeg"/><Relationship Id="rId2" Type="http://schemas.openxmlformats.org/officeDocument/2006/relationships/image" Target="../media/image133.jpeg"/><Relationship Id="rId16" Type="http://schemas.openxmlformats.org/officeDocument/2006/relationships/image" Target="../media/image146.jpeg"/><Relationship Id="rId20" Type="http://schemas.microsoft.com/office/2007/relationships/hdphoto" Target="../media/hdphoto1.wdp"/><Relationship Id="rId1" Type="http://schemas.openxmlformats.org/officeDocument/2006/relationships/image" Target="../media/image132.jpeg"/><Relationship Id="rId6" Type="http://schemas.openxmlformats.org/officeDocument/2006/relationships/image" Target="../media/image136.jpeg"/><Relationship Id="rId11" Type="http://schemas.openxmlformats.org/officeDocument/2006/relationships/image" Target="../media/image141.jpeg"/><Relationship Id="rId5" Type="http://schemas.openxmlformats.org/officeDocument/2006/relationships/image" Target="../media/image135.jpeg"/><Relationship Id="rId15" Type="http://schemas.openxmlformats.org/officeDocument/2006/relationships/image" Target="../media/image145.jpeg"/><Relationship Id="rId10" Type="http://schemas.openxmlformats.org/officeDocument/2006/relationships/image" Target="../media/image140.jpeg"/><Relationship Id="rId19" Type="http://schemas.openxmlformats.org/officeDocument/2006/relationships/image" Target="../media/image149.png"/><Relationship Id="rId4" Type="http://schemas.openxmlformats.org/officeDocument/2006/relationships/image" Target="../media/image134.jpeg"/><Relationship Id="rId9" Type="http://schemas.openxmlformats.org/officeDocument/2006/relationships/image" Target="../media/image139.jpeg"/><Relationship Id="rId14" Type="http://schemas.openxmlformats.org/officeDocument/2006/relationships/image" Target="../media/image144.jpeg"/><Relationship Id="rId22" Type="http://schemas.openxmlformats.org/officeDocument/2006/relationships/image" Target="../media/image15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9526</xdr:rowOff>
    </xdr:from>
    <xdr:to>
      <xdr:col>5</xdr:col>
      <xdr:colOff>977107</xdr:colOff>
      <xdr:row>4</xdr:row>
      <xdr:rowOff>9525</xdr:rowOff>
    </xdr:to>
    <xdr:pic>
      <xdr:nvPicPr>
        <xdr:cNvPr id="2165" name="Picture 97">
          <a:extLst>
            <a:ext uri="{FF2B5EF4-FFF2-40B4-BE49-F238E27FC236}">
              <a16:creationId xmlns:a16="http://schemas.microsoft.com/office/drawing/2014/main" id="{00000000-0008-0000-0000-000075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09600" y="933451"/>
          <a:ext cx="6053932" cy="1285874"/>
        </a:xfrm>
        <a:prstGeom prst="rect">
          <a:avLst/>
        </a:prstGeom>
        <a:noFill/>
        <a:ln w="9525">
          <a:noFill/>
          <a:miter lim="800000"/>
          <a:headEnd/>
          <a:tailEnd/>
        </a:ln>
      </xdr:spPr>
    </xdr:pic>
    <xdr:clientData/>
  </xdr:twoCellAnchor>
  <xdr:twoCellAnchor editAs="oneCell">
    <xdr:from>
      <xdr:col>1</xdr:col>
      <xdr:colOff>19050</xdr:colOff>
      <xdr:row>2</xdr:row>
      <xdr:rowOff>38100</xdr:rowOff>
    </xdr:from>
    <xdr:to>
      <xdr:col>4</xdr:col>
      <xdr:colOff>2305050</xdr:colOff>
      <xdr:row>4</xdr:row>
      <xdr:rowOff>19050</xdr:rowOff>
    </xdr:to>
    <xdr:pic>
      <xdr:nvPicPr>
        <xdr:cNvPr id="2166" name="Picture 100" descr="logo">
          <a:extLst>
            <a:ext uri="{FF2B5EF4-FFF2-40B4-BE49-F238E27FC236}">
              <a16:creationId xmlns:a16="http://schemas.microsoft.com/office/drawing/2014/main" id="{00000000-0008-0000-0000-000076080000}"/>
            </a:ext>
          </a:extLst>
        </xdr:cNvPr>
        <xdr:cNvPicPr>
          <a:picLocks noChangeAspect="1" noChangeArrowheads="1"/>
        </xdr:cNvPicPr>
      </xdr:nvPicPr>
      <xdr:blipFill>
        <a:blip xmlns:r="http://schemas.openxmlformats.org/officeDocument/2006/relationships" r:embed="rId2" cstate="print"/>
        <a:srcRect l="46272" t="46655" r="10892" b="38168"/>
        <a:stretch>
          <a:fillRect/>
        </a:stretch>
      </xdr:blipFill>
      <xdr:spPr bwMode="auto">
        <a:xfrm>
          <a:off x="628650" y="962025"/>
          <a:ext cx="3543300" cy="1266825"/>
        </a:xfrm>
        <a:prstGeom prst="rect">
          <a:avLst/>
        </a:prstGeom>
        <a:noFill/>
        <a:ln w="9525">
          <a:noFill/>
          <a:miter lim="800000"/>
          <a:headEnd/>
          <a:tailEnd/>
        </a:ln>
      </xdr:spPr>
    </xdr:pic>
    <xdr:clientData/>
  </xdr:twoCellAnchor>
  <xdr:twoCellAnchor editAs="oneCell">
    <xdr:from>
      <xdr:col>4</xdr:col>
      <xdr:colOff>3305175</xdr:colOff>
      <xdr:row>8</xdr:row>
      <xdr:rowOff>38100</xdr:rowOff>
    </xdr:from>
    <xdr:to>
      <xdr:col>5</xdr:col>
      <xdr:colOff>0</xdr:colOff>
      <xdr:row>8</xdr:row>
      <xdr:rowOff>419100</xdr:rowOff>
    </xdr:to>
    <xdr:pic>
      <xdr:nvPicPr>
        <xdr:cNvPr id="2167" name="Picture 49">
          <a:extLst>
            <a:ext uri="{FF2B5EF4-FFF2-40B4-BE49-F238E27FC236}">
              <a16:creationId xmlns:a16="http://schemas.microsoft.com/office/drawing/2014/main" id="{00000000-0008-0000-0000-000077080000}"/>
            </a:ext>
          </a:extLst>
        </xdr:cNvPr>
        <xdr:cNvPicPr>
          <a:picLocks noChangeAspect="1" noChangeArrowheads="1"/>
        </xdr:cNvPicPr>
      </xdr:nvPicPr>
      <xdr:blipFill>
        <a:blip xmlns:r="http://schemas.openxmlformats.org/officeDocument/2006/relationships" r:embed="rId3" cstate="print">
          <a:lum bright="70000" contrast="-70000"/>
        </a:blip>
        <a:srcRect/>
        <a:stretch>
          <a:fillRect/>
        </a:stretch>
      </xdr:blipFill>
      <xdr:spPr bwMode="auto">
        <a:xfrm>
          <a:off x="5372100" y="3162300"/>
          <a:ext cx="514350" cy="381000"/>
        </a:xfrm>
        <a:prstGeom prst="rect">
          <a:avLst/>
        </a:prstGeom>
        <a:noFill/>
        <a:ln w="1">
          <a:noFill/>
          <a:miter lim="800000"/>
          <a:headEnd/>
          <a:tailEnd/>
        </a:ln>
      </xdr:spPr>
    </xdr:pic>
    <xdr:clientData/>
  </xdr:twoCellAnchor>
  <xdr:twoCellAnchor editAs="oneCell">
    <xdr:from>
      <xdr:col>4</xdr:col>
      <xdr:colOff>3362325</xdr:colOff>
      <xdr:row>28</xdr:row>
      <xdr:rowOff>38100</xdr:rowOff>
    </xdr:from>
    <xdr:to>
      <xdr:col>5</xdr:col>
      <xdr:colOff>9525</xdr:colOff>
      <xdr:row>28</xdr:row>
      <xdr:rowOff>419100</xdr:rowOff>
    </xdr:to>
    <xdr:pic>
      <xdr:nvPicPr>
        <xdr:cNvPr id="2168" name="Рисунок 7" descr="005.jpg">
          <a:extLst>
            <a:ext uri="{FF2B5EF4-FFF2-40B4-BE49-F238E27FC236}">
              <a16:creationId xmlns:a16="http://schemas.microsoft.com/office/drawing/2014/main" id="{00000000-0008-0000-0000-000078080000}"/>
            </a:ext>
          </a:extLst>
        </xdr:cNvPr>
        <xdr:cNvPicPr>
          <a:picLocks noChangeAspect="1"/>
        </xdr:cNvPicPr>
      </xdr:nvPicPr>
      <xdr:blipFill>
        <a:blip xmlns:r="http://schemas.openxmlformats.org/officeDocument/2006/relationships" r:embed="rId4" cstate="print">
          <a:lum bright="70000" contrast="-70000"/>
        </a:blip>
        <a:srcRect/>
        <a:stretch>
          <a:fillRect/>
        </a:stretch>
      </xdr:blipFill>
      <xdr:spPr bwMode="auto">
        <a:xfrm>
          <a:off x="5429250" y="11534775"/>
          <a:ext cx="466725" cy="381000"/>
        </a:xfrm>
        <a:prstGeom prst="rect">
          <a:avLst/>
        </a:prstGeom>
        <a:noFill/>
        <a:ln w="9525">
          <a:noFill/>
          <a:miter lim="800000"/>
          <a:headEnd/>
          <a:tailEnd/>
        </a:ln>
      </xdr:spPr>
    </xdr:pic>
    <xdr:clientData/>
  </xdr:twoCellAnchor>
  <xdr:twoCellAnchor editAs="oneCell">
    <xdr:from>
      <xdr:col>4</xdr:col>
      <xdr:colOff>3305175</xdr:colOff>
      <xdr:row>13</xdr:row>
      <xdr:rowOff>28575</xdr:rowOff>
    </xdr:from>
    <xdr:to>
      <xdr:col>5</xdr:col>
      <xdr:colOff>0</xdr:colOff>
      <xdr:row>13</xdr:row>
      <xdr:rowOff>409575</xdr:rowOff>
    </xdr:to>
    <xdr:pic>
      <xdr:nvPicPr>
        <xdr:cNvPr id="2169" name="Рисунок 7" descr="012.jpg">
          <a:extLst>
            <a:ext uri="{FF2B5EF4-FFF2-40B4-BE49-F238E27FC236}">
              <a16:creationId xmlns:a16="http://schemas.microsoft.com/office/drawing/2014/main" id="{00000000-0008-0000-0000-000079080000}"/>
            </a:ext>
          </a:extLst>
        </xdr:cNvPr>
        <xdr:cNvPicPr>
          <a:picLocks noChangeAspect="1"/>
        </xdr:cNvPicPr>
      </xdr:nvPicPr>
      <xdr:blipFill>
        <a:blip xmlns:r="http://schemas.openxmlformats.org/officeDocument/2006/relationships" r:embed="rId5" cstate="print">
          <a:lum bright="70000" contrast="-70000"/>
        </a:blip>
        <a:srcRect/>
        <a:stretch>
          <a:fillRect/>
        </a:stretch>
      </xdr:blipFill>
      <xdr:spPr bwMode="auto">
        <a:xfrm>
          <a:off x="5372100" y="5343525"/>
          <a:ext cx="514350" cy="381000"/>
        </a:xfrm>
        <a:prstGeom prst="rect">
          <a:avLst/>
        </a:prstGeom>
        <a:noFill/>
        <a:ln w="9525">
          <a:noFill/>
          <a:miter lim="800000"/>
          <a:headEnd/>
          <a:tailEnd/>
        </a:ln>
      </xdr:spPr>
    </xdr:pic>
    <xdr:clientData/>
  </xdr:twoCellAnchor>
  <xdr:twoCellAnchor editAs="oneCell">
    <xdr:from>
      <xdr:col>4</xdr:col>
      <xdr:colOff>3343275</xdr:colOff>
      <xdr:row>22</xdr:row>
      <xdr:rowOff>57150</xdr:rowOff>
    </xdr:from>
    <xdr:to>
      <xdr:col>5</xdr:col>
      <xdr:colOff>28575</xdr:colOff>
      <xdr:row>23</xdr:row>
      <xdr:rowOff>0</xdr:rowOff>
    </xdr:to>
    <xdr:pic>
      <xdr:nvPicPr>
        <xdr:cNvPr id="2170" name="Рисунок 5" descr="018.jpg">
          <a:extLst>
            <a:ext uri="{FF2B5EF4-FFF2-40B4-BE49-F238E27FC236}">
              <a16:creationId xmlns:a16="http://schemas.microsoft.com/office/drawing/2014/main" id="{00000000-0008-0000-0000-00007A080000}"/>
            </a:ext>
          </a:extLst>
        </xdr:cNvPr>
        <xdr:cNvPicPr>
          <a:picLocks noChangeAspect="1"/>
        </xdr:cNvPicPr>
      </xdr:nvPicPr>
      <xdr:blipFill>
        <a:blip xmlns:r="http://schemas.openxmlformats.org/officeDocument/2006/relationships" r:embed="rId6" cstate="print">
          <a:lum bright="70000" contrast="-70000"/>
        </a:blip>
        <a:srcRect/>
        <a:stretch>
          <a:fillRect/>
        </a:stretch>
      </xdr:blipFill>
      <xdr:spPr bwMode="auto">
        <a:xfrm>
          <a:off x="5410200" y="9315450"/>
          <a:ext cx="504825" cy="381000"/>
        </a:xfrm>
        <a:prstGeom prst="rect">
          <a:avLst/>
        </a:prstGeom>
        <a:noFill/>
        <a:ln w="9525">
          <a:noFill/>
          <a:miter lim="800000"/>
          <a:headEnd/>
          <a:tailEnd/>
        </a:ln>
      </xdr:spPr>
    </xdr:pic>
    <xdr:clientData/>
  </xdr:twoCellAnchor>
  <xdr:twoCellAnchor editAs="oneCell">
    <xdr:from>
      <xdr:col>4</xdr:col>
      <xdr:colOff>3305175</xdr:colOff>
      <xdr:row>14</xdr:row>
      <xdr:rowOff>28575</xdr:rowOff>
    </xdr:from>
    <xdr:to>
      <xdr:col>5</xdr:col>
      <xdr:colOff>9525</xdr:colOff>
      <xdr:row>14</xdr:row>
      <xdr:rowOff>409575</xdr:rowOff>
    </xdr:to>
    <xdr:pic>
      <xdr:nvPicPr>
        <xdr:cNvPr id="2171" name="Picture 4689">
          <a:extLst>
            <a:ext uri="{FF2B5EF4-FFF2-40B4-BE49-F238E27FC236}">
              <a16:creationId xmlns:a16="http://schemas.microsoft.com/office/drawing/2014/main" id="{00000000-0008-0000-0000-00007B080000}"/>
            </a:ext>
          </a:extLst>
        </xdr:cNvPr>
        <xdr:cNvPicPr>
          <a:picLocks noChangeAspect="1" noChangeArrowheads="1"/>
        </xdr:cNvPicPr>
      </xdr:nvPicPr>
      <xdr:blipFill>
        <a:blip xmlns:r="http://schemas.openxmlformats.org/officeDocument/2006/relationships" r:embed="rId7" cstate="print">
          <a:lum bright="70000" contrast="-70000"/>
        </a:blip>
        <a:srcRect/>
        <a:stretch>
          <a:fillRect/>
        </a:stretch>
      </xdr:blipFill>
      <xdr:spPr bwMode="auto">
        <a:xfrm>
          <a:off x="5372100" y="5781675"/>
          <a:ext cx="523875" cy="381000"/>
        </a:xfrm>
        <a:prstGeom prst="rect">
          <a:avLst/>
        </a:prstGeom>
        <a:noFill/>
        <a:ln w="1">
          <a:noFill/>
          <a:miter lim="800000"/>
          <a:headEnd/>
          <a:tailEnd/>
        </a:ln>
      </xdr:spPr>
    </xdr:pic>
    <xdr:clientData/>
  </xdr:twoCellAnchor>
  <xdr:twoCellAnchor editAs="oneCell">
    <xdr:from>
      <xdr:col>4</xdr:col>
      <xdr:colOff>3305175</xdr:colOff>
      <xdr:row>12</xdr:row>
      <xdr:rowOff>28575</xdr:rowOff>
    </xdr:from>
    <xdr:to>
      <xdr:col>5</xdr:col>
      <xdr:colOff>0</xdr:colOff>
      <xdr:row>12</xdr:row>
      <xdr:rowOff>419100</xdr:rowOff>
    </xdr:to>
    <xdr:pic>
      <xdr:nvPicPr>
        <xdr:cNvPr id="2172" name="Picture 527" descr="DSC00185">
          <a:extLst>
            <a:ext uri="{FF2B5EF4-FFF2-40B4-BE49-F238E27FC236}">
              <a16:creationId xmlns:a16="http://schemas.microsoft.com/office/drawing/2014/main" id="{00000000-0008-0000-0000-00007C080000}"/>
            </a:ext>
          </a:extLst>
        </xdr:cNvPr>
        <xdr:cNvPicPr>
          <a:picLocks noChangeAspect="1" noChangeArrowheads="1"/>
        </xdr:cNvPicPr>
      </xdr:nvPicPr>
      <xdr:blipFill>
        <a:blip xmlns:r="http://schemas.openxmlformats.org/officeDocument/2006/relationships" r:embed="rId8" cstate="print">
          <a:lum bright="70000" contrast="-70000"/>
        </a:blip>
        <a:srcRect/>
        <a:stretch>
          <a:fillRect/>
        </a:stretch>
      </xdr:blipFill>
      <xdr:spPr bwMode="auto">
        <a:xfrm>
          <a:off x="5372100" y="4905375"/>
          <a:ext cx="514350" cy="390525"/>
        </a:xfrm>
        <a:prstGeom prst="rect">
          <a:avLst/>
        </a:prstGeom>
        <a:noFill/>
        <a:ln w="9525">
          <a:noFill/>
          <a:miter lim="800000"/>
          <a:headEnd/>
          <a:tailEnd/>
        </a:ln>
      </xdr:spPr>
    </xdr:pic>
    <xdr:clientData/>
  </xdr:twoCellAnchor>
  <xdr:twoCellAnchor editAs="oneCell">
    <xdr:from>
      <xdr:col>4</xdr:col>
      <xdr:colOff>3333750</xdr:colOff>
      <xdr:row>23</xdr:row>
      <xdr:rowOff>28575</xdr:rowOff>
    </xdr:from>
    <xdr:to>
      <xdr:col>5</xdr:col>
      <xdr:colOff>0</xdr:colOff>
      <xdr:row>24</xdr:row>
      <xdr:rowOff>0</xdr:rowOff>
    </xdr:to>
    <xdr:pic>
      <xdr:nvPicPr>
        <xdr:cNvPr id="2173" name="Picture 217">
          <a:extLst>
            <a:ext uri="{FF2B5EF4-FFF2-40B4-BE49-F238E27FC236}">
              <a16:creationId xmlns:a16="http://schemas.microsoft.com/office/drawing/2014/main" id="{00000000-0008-0000-0000-00007D080000}"/>
            </a:ext>
          </a:extLst>
        </xdr:cNvPr>
        <xdr:cNvPicPr>
          <a:picLocks noChangeAspect="1" noChangeArrowheads="1"/>
        </xdr:cNvPicPr>
      </xdr:nvPicPr>
      <xdr:blipFill>
        <a:blip xmlns:r="http://schemas.openxmlformats.org/officeDocument/2006/relationships" r:embed="rId9" cstate="print">
          <a:lum bright="70000" contrast="-70000"/>
        </a:blip>
        <a:srcRect/>
        <a:stretch>
          <a:fillRect/>
        </a:stretch>
      </xdr:blipFill>
      <xdr:spPr bwMode="auto">
        <a:xfrm>
          <a:off x="5400675" y="9725025"/>
          <a:ext cx="485775" cy="409575"/>
        </a:xfrm>
        <a:prstGeom prst="rect">
          <a:avLst/>
        </a:prstGeom>
        <a:noFill/>
        <a:ln w="1">
          <a:noFill/>
          <a:miter lim="800000"/>
          <a:headEnd/>
          <a:tailEnd/>
        </a:ln>
      </xdr:spPr>
    </xdr:pic>
    <xdr:clientData/>
  </xdr:twoCellAnchor>
  <xdr:twoCellAnchor editAs="oneCell">
    <xdr:from>
      <xdr:col>4</xdr:col>
      <xdr:colOff>3324225</xdr:colOff>
      <xdr:row>10</xdr:row>
      <xdr:rowOff>28575</xdr:rowOff>
    </xdr:from>
    <xdr:to>
      <xdr:col>5</xdr:col>
      <xdr:colOff>0</xdr:colOff>
      <xdr:row>10</xdr:row>
      <xdr:rowOff>419100</xdr:rowOff>
    </xdr:to>
    <xdr:pic>
      <xdr:nvPicPr>
        <xdr:cNvPr id="2174" name="Picture 1966" descr="DSC00189">
          <a:extLst>
            <a:ext uri="{FF2B5EF4-FFF2-40B4-BE49-F238E27FC236}">
              <a16:creationId xmlns:a16="http://schemas.microsoft.com/office/drawing/2014/main" id="{00000000-0008-0000-0000-00007E080000}"/>
            </a:ext>
          </a:extLst>
        </xdr:cNvPr>
        <xdr:cNvPicPr>
          <a:picLocks noChangeAspect="1" noChangeArrowheads="1"/>
        </xdr:cNvPicPr>
      </xdr:nvPicPr>
      <xdr:blipFill>
        <a:blip xmlns:r="http://schemas.openxmlformats.org/officeDocument/2006/relationships" r:embed="rId10" cstate="print">
          <a:lum bright="70000" contrast="-70000"/>
        </a:blip>
        <a:srcRect/>
        <a:stretch>
          <a:fillRect/>
        </a:stretch>
      </xdr:blipFill>
      <xdr:spPr bwMode="auto">
        <a:xfrm>
          <a:off x="5391150" y="4029075"/>
          <a:ext cx="495300" cy="390525"/>
        </a:xfrm>
        <a:prstGeom prst="rect">
          <a:avLst/>
        </a:prstGeom>
        <a:noFill/>
        <a:ln w="9525">
          <a:noFill/>
          <a:miter lim="800000"/>
          <a:headEnd/>
          <a:tailEnd/>
        </a:ln>
      </xdr:spPr>
    </xdr:pic>
    <xdr:clientData/>
  </xdr:twoCellAnchor>
  <xdr:twoCellAnchor editAs="oneCell">
    <xdr:from>
      <xdr:col>4</xdr:col>
      <xdr:colOff>3324225</xdr:colOff>
      <xdr:row>24</xdr:row>
      <xdr:rowOff>28575</xdr:rowOff>
    </xdr:from>
    <xdr:to>
      <xdr:col>5</xdr:col>
      <xdr:colOff>0</xdr:colOff>
      <xdr:row>24</xdr:row>
      <xdr:rowOff>409575</xdr:rowOff>
    </xdr:to>
    <xdr:pic>
      <xdr:nvPicPr>
        <xdr:cNvPr id="2175" name="Рисунок 1" descr="045.jpg">
          <a:extLst>
            <a:ext uri="{FF2B5EF4-FFF2-40B4-BE49-F238E27FC236}">
              <a16:creationId xmlns:a16="http://schemas.microsoft.com/office/drawing/2014/main" id="{00000000-0008-0000-0000-00007F080000}"/>
            </a:ext>
          </a:extLst>
        </xdr:cNvPr>
        <xdr:cNvPicPr>
          <a:picLocks noChangeAspect="1"/>
        </xdr:cNvPicPr>
      </xdr:nvPicPr>
      <xdr:blipFill>
        <a:blip xmlns:r="http://schemas.openxmlformats.org/officeDocument/2006/relationships" r:embed="rId11" cstate="print">
          <a:lum bright="70000" contrast="-70000"/>
        </a:blip>
        <a:srcRect/>
        <a:stretch>
          <a:fillRect/>
        </a:stretch>
      </xdr:blipFill>
      <xdr:spPr bwMode="auto">
        <a:xfrm>
          <a:off x="5391150" y="10163175"/>
          <a:ext cx="495300" cy="381000"/>
        </a:xfrm>
        <a:prstGeom prst="rect">
          <a:avLst/>
        </a:prstGeom>
        <a:noFill/>
        <a:ln w="9525">
          <a:noFill/>
          <a:miter lim="800000"/>
          <a:headEnd/>
          <a:tailEnd/>
        </a:ln>
      </xdr:spPr>
    </xdr:pic>
    <xdr:clientData/>
  </xdr:twoCellAnchor>
  <xdr:twoCellAnchor editAs="oneCell">
    <xdr:from>
      <xdr:col>4</xdr:col>
      <xdr:colOff>3333750</xdr:colOff>
      <xdr:row>9</xdr:row>
      <xdr:rowOff>38100</xdr:rowOff>
    </xdr:from>
    <xdr:to>
      <xdr:col>5</xdr:col>
      <xdr:colOff>0</xdr:colOff>
      <xdr:row>9</xdr:row>
      <xdr:rowOff>409575</xdr:rowOff>
    </xdr:to>
    <xdr:pic>
      <xdr:nvPicPr>
        <xdr:cNvPr id="2176" name="Рисунок 1" descr="002.gif">
          <a:extLst>
            <a:ext uri="{FF2B5EF4-FFF2-40B4-BE49-F238E27FC236}">
              <a16:creationId xmlns:a16="http://schemas.microsoft.com/office/drawing/2014/main" id="{00000000-0008-0000-0000-000080080000}"/>
            </a:ext>
          </a:extLst>
        </xdr:cNvPr>
        <xdr:cNvPicPr>
          <a:picLocks noChangeAspect="1"/>
        </xdr:cNvPicPr>
      </xdr:nvPicPr>
      <xdr:blipFill>
        <a:blip xmlns:r="http://schemas.openxmlformats.org/officeDocument/2006/relationships" r:embed="rId12" cstate="print">
          <a:lum bright="70000" contrast="-70000"/>
        </a:blip>
        <a:srcRect/>
        <a:stretch>
          <a:fillRect/>
        </a:stretch>
      </xdr:blipFill>
      <xdr:spPr bwMode="auto">
        <a:xfrm>
          <a:off x="5400675" y="3600450"/>
          <a:ext cx="485775" cy="371475"/>
        </a:xfrm>
        <a:prstGeom prst="rect">
          <a:avLst/>
        </a:prstGeom>
        <a:noFill/>
        <a:ln w="9525">
          <a:noFill/>
          <a:miter lim="800000"/>
          <a:headEnd/>
          <a:tailEnd/>
        </a:ln>
      </xdr:spPr>
    </xdr:pic>
    <xdr:clientData/>
  </xdr:twoCellAnchor>
  <xdr:twoCellAnchor editAs="oneCell">
    <xdr:from>
      <xdr:col>4</xdr:col>
      <xdr:colOff>3295650</xdr:colOff>
      <xdr:row>15</xdr:row>
      <xdr:rowOff>9525</xdr:rowOff>
    </xdr:from>
    <xdr:to>
      <xdr:col>5</xdr:col>
      <xdr:colOff>0</xdr:colOff>
      <xdr:row>15</xdr:row>
      <xdr:rowOff>409575</xdr:rowOff>
    </xdr:to>
    <xdr:pic>
      <xdr:nvPicPr>
        <xdr:cNvPr id="2177" name="Рисунок 56" descr="081.jpg">
          <a:extLst>
            <a:ext uri="{FF2B5EF4-FFF2-40B4-BE49-F238E27FC236}">
              <a16:creationId xmlns:a16="http://schemas.microsoft.com/office/drawing/2014/main" id="{00000000-0008-0000-0000-000081080000}"/>
            </a:ext>
          </a:extLst>
        </xdr:cNvPr>
        <xdr:cNvPicPr>
          <a:picLocks noChangeAspect="1"/>
        </xdr:cNvPicPr>
      </xdr:nvPicPr>
      <xdr:blipFill>
        <a:blip xmlns:r="http://schemas.openxmlformats.org/officeDocument/2006/relationships" r:embed="rId13" cstate="print">
          <a:lum bright="70000" contrast="-70000"/>
        </a:blip>
        <a:srcRect/>
        <a:stretch>
          <a:fillRect/>
        </a:stretch>
      </xdr:blipFill>
      <xdr:spPr bwMode="auto">
        <a:xfrm>
          <a:off x="5362575" y="6200775"/>
          <a:ext cx="523875" cy="400050"/>
        </a:xfrm>
        <a:prstGeom prst="rect">
          <a:avLst/>
        </a:prstGeom>
        <a:noFill/>
        <a:ln w="9525">
          <a:noFill/>
          <a:miter lim="800000"/>
          <a:headEnd/>
          <a:tailEnd/>
        </a:ln>
      </xdr:spPr>
    </xdr:pic>
    <xdr:clientData/>
  </xdr:twoCellAnchor>
  <xdr:twoCellAnchor editAs="oneCell">
    <xdr:from>
      <xdr:col>4</xdr:col>
      <xdr:colOff>3314700</xdr:colOff>
      <xdr:row>21</xdr:row>
      <xdr:rowOff>28575</xdr:rowOff>
    </xdr:from>
    <xdr:to>
      <xdr:col>5</xdr:col>
      <xdr:colOff>9525</xdr:colOff>
      <xdr:row>21</xdr:row>
      <xdr:rowOff>419100</xdr:rowOff>
    </xdr:to>
    <xdr:pic>
      <xdr:nvPicPr>
        <xdr:cNvPr id="2178" name="Рисунок 20" descr="010.jpg">
          <a:extLst>
            <a:ext uri="{FF2B5EF4-FFF2-40B4-BE49-F238E27FC236}">
              <a16:creationId xmlns:a16="http://schemas.microsoft.com/office/drawing/2014/main" id="{00000000-0008-0000-0000-000082080000}"/>
            </a:ext>
          </a:extLst>
        </xdr:cNvPr>
        <xdr:cNvPicPr>
          <a:picLocks noChangeAspect="1"/>
        </xdr:cNvPicPr>
      </xdr:nvPicPr>
      <xdr:blipFill>
        <a:blip xmlns:r="http://schemas.openxmlformats.org/officeDocument/2006/relationships" r:embed="rId14" cstate="print">
          <a:lum bright="70000" contrast="-70000"/>
        </a:blip>
        <a:srcRect/>
        <a:stretch>
          <a:fillRect/>
        </a:stretch>
      </xdr:blipFill>
      <xdr:spPr bwMode="auto">
        <a:xfrm>
          <a:off x="5381625" y="8848725"/>
          <a:ext cx="514350" cy="390525"/>
        </a:xfrm>
        <a:prstGeom prst="rect">
          <a:avLst/>
        </a:prstGeom>
        <a:noFill/>
        <a:ln w="9525">
          <a:noFill/>
          <a:miter lim="800000"/>
          <a:headEnd/>
          <a:tailEnd/>
        </a:ln>
      </xdr:spPr>
    </xdr:pic>
    <xdr:clientData/>
  </xdr:twoCellAnchor>
  <xdr:twoCellAnchor editAs="oneCell">
    <xdr:from>
      <xdr:col>4</xdr:col>
      <xdr:colOff>3314700</xdr:colOff>
      <xdr:row>20</xdr:row>
      <xdr:rowOff>28575</xdr:rowOff>
    </xdr:from>
    <xdr:to>
      <xdr:col>5</xdr:col>
      <xdr:colOff>9525</xdr:colOff>
      <xdr:row>20</xdr:row>
      <xdr:rowOff>428625</xdr:rowOff>
    </xdr:to>
    <xdr:pic>
      <xdr:nvPicPr>
        <xdr:cNvPr id="2179" name="Рисунок 18" descr="004.jpg">
          <a:extLst>
            <a:ext uri="{FF2B5EF4-FFF2-40B4-BE49-F238E27FC236}">
              <a16:creationId xmlns:a16="http://schemas.microsoft.com/office/drawing/2014/main" id="{00000000-0008-0000-0000-000083080000}"/>
            </a:ext>
          </a:extLst>
        </xdr:cNvPr>
        <xdr:cNvPicPr>
          <a:picLocks noChangeAspect="1"/>
        </xdr:cNvPicPr>
      </xdr:nvPicPr>
      <xdr:blipFill>
        <a:blip xmlns:r="http://schemas.openxmlformats.org/officeDocument/2006/relationships" r:embed="rId15" cstate="print">
          <a:lum bright="70000" contrast="-70000"/>
        </a:blip>
        <a:srcRect/>
        <a:stretch>
          <a:fillRect/>
        </a:stretch>
      </xdr:blipFill>
      <xdr:spPr bwMode="auto">
        <a:xfrm>
          <a:off x="5381625" y="8410575"/>
          <a:ext cx="514350" cy="400050"/>
        </a:xfrm>
        <a:prstGeom prst="rect">
          <a:avLst/>
        </a:prstGeom>
        <a:noFill/>
        <a:ln w="9525">
          <a:noFill/>
          <a:miter lim="800000"/>
          <a:headEnd/>
          <a:tailEnd/>
        </a:ln>
      </xdr:spPr>
    </xdr:pic>
    <xdr:clientData/>
  </xdr:twoCellAnchor>
  <xdr:twoCellAnchor editAs="oneCell">
    <xdr:from>
      <xdr:col>4</xdr:col>
      <xdr:colOff>3314700</xdr:colOff>
      <xdr:row>19</xdr:row>
      <xdr:rowOff>19050</xdr:rowOff>
    </xdr:from>
    <xdr:to>
      <xdr:col>5</xdr:col>
      <xdr:colOff>0</xdr:colOff>
      <xdr:row>19</xdr:row>
      <xdr:rowOff>409575</xdr:rowOff>
    </xdr:to>
    <xdr:pic>
      <xdr:nvPicPr>
        <xdr:cNvPr id="2180" name="Рисунок 1" descr="132.jpg">
          <a:extLst>
            <a:ext uri="{FF2B5EF4-FFF2-40B4-BE49-F238E27FC236}">
              <a16:creationId xmlns:a16="http://schemas.microsoft.com/office/drawing/2014/main" id="{00000000-0008-0000-0000-000084080000}"/>
            </a:ext>
          </a:extLst>
        </xdr:cNvPr>
        <xdr:cNvPicPr>
          <a:picLocks noChangeAspect="1"/>
        </xdr:cNvPicPr>
      </xdr:nvPicPr>
      <xdr:blipFill>
        <a:blip xmlns:r="http://schemas.openxmlformats.org/officeDocument/2006/relationships" r:embed="rId16" cstate="print">
          <a:lum bright="70000" contrast="-70000"/>
        </a:blip>
        <a:srcRect/>
        <a:stretch>
          <a:fillRect/>
        </a:stretch>
      </xdr:blipFill>
      <xdr:spPr bwMode="auto">
        <a:xfrm>
          <a:off x="5381625" y="7962900"/>
          <a:ext cx="504825" cy="390525"/>
        </a:xfrm>
        <a:prstGeom prst="rect">
          <a:avLst/>
        </a:prstGeom>
        <a:noFill/>
        <a:ln w="9525">
          <a:noFill/>
          <a:miter lim="800000"/>
          <a:headEnd/>
          <a:tailEnd/>
        </a:ln>
      </xdr:spPr>
    </xdr:pic>
    <xdr:clientData/>
  </xdr:twoCellAnchor>
  <xdr:twoCellAnchor editAs="oneCell">
    <xdr:from>
      <xdr:col>4</xdr:col>
      <xdr:colOff>3314700</xdr:colOff>
      <xdr:row>11</xdr:row>
      <xdr:rowOff>28575</xdr:rowOff>
    </xdr:from>
    <xdr:to>
      <xdr:col>5</xdr:col>
      <xdr:colOff>0</xdr:colOff>
      <xdr:row>11</xdr:row>
      <xdr:rowOff>409575</xdr:rowOff>
    </xdr:to>
    <xdr:pic>
      <xdr:nvPicPr>
        <xdr:cNvPr id="2181" name="Picture 531" descr="DSC00186">
          <a:extLst>
            <a:ext uri="{FF2B5EF4-FFF2-40B4-BE49-F238E27FC236}">
              <a16:creationId xmlns:a16="http://schemas.microsoft.com/office/drawing/2014/main" id="{00000000-0008-0000-0000-000085080000}"/>
            </a:ext>
          </a:extLst>
        </xdr:cNvPr>
        <xdr:cNvPicPr>
          <a:picLocks noChangeAspect="1" noChangeArrowheads="1"/>
        </xdr:cNvPicPr>
      </xdr:nvPicPr>
      <xdr:blipFill>
        <a:blip xmlns:r="http://schemas.openxmlformats.org/officeDocument/2006/relationships" r:embed="rId17" cstate="print">
          <a:lum bright="70000" contrast="-70000"/>
        </a:blip>
        <a:srcRect/>
        <a:stretch>
          <a:fillRect/>
        </a:stretch>
      </xdr:blipFill>
      <xdr:spPr bwMode="auto">
        <a:xfrm>
          <a:off x="5381625" y="4467225"/>
          <a:ext cx="504825" cy="381000"/>
        </a:xfrm>
        <a:prstGeom prst="rect">
          <a:avLst/>
        </a:prstGeom>
        <a:noFill/>
        <a:ln w="9525">
          <a:noFill/>
          <a:miter lim="800000"/>
          <a:headEnd/>
          <a:tailEnd/>
        </a:ln>
      </xdr:spPr>
    </xdr:pic>
    <xdr:clientData/>
  </xdr:twoCellAnchor>
  <xdr:twoCellAnchor editAs="oneCell">
    <xdr:from>
      <xdr:col>4</xdr:col>
      <xdr:colOff>3352800</xdr:colOff>
      <xdr:row>29</xdr:row>
      <xdr:rowOff>28575</xdr:rowOff>
    </xdr:from>
    <xdr:to>
      <xdr:col>5</xdr:col>
      <xdr:colOff>0</xdr:colOff>
      <xdr:row>29</xdr:row>
      <xdr:rowOff>419100</xdr:rowOff>
    </xdr:to>
    <xdr:pic>
      <xdr:nvPicPr>
        <xdr:cNvPr id="2182" name="Рисунок 4" descr="002.jpg">
          <a:extLst>
            <a:ext uri="{FF2B5EF4-FFF2-40B4-BE49-F238E27FC236}">
              <a16:creationId xmlns:a16="http://schemas.microsoft.com/office/drawing/2014/main" id="{00000000-0008-0000-0000-000086080000}"/>
            </a:ext>
          </a:extLst>
        </xdr:cNvPr>
        <xdr:cNvPicPr>
          <a:picLocks noChangeAspect="1"/>
        </xdr:cNvPicPr>
      </xdr:nvPicPr>
      <xdr:blipFill>
        <a:blip xmlns:r="http://schemas.openxmlformats.org/officeDocument/2006/relationships" r:embed="rId18" cstate="print">
          <a:lum bright="6000" contrast="-18000"/>
        </a:blip>
        <a:srcRect l="22891" t="33871"/>
        <a:stretch>
          <a:fillRect/>
        </a:stretch>
      </xdr:blipFill>
      <xdr:spPr bwMode="auto">
        <a:xfrm>
          <a:off x="5419725" y="11963400"/>
          <a:ext cx="466725" cy="390525"/>
        </a:xfrm>
        <a:prstGeom prst="rect">
          <a:avLst/>
        </a:prstGeom>
        <a:noFill/>
        <a:ln w="9525">
          <a:noFill/>
          <a:miter lim="800000"/>
          <a:headEnd/>
          <a:tailEnd/>
        </a:ln>
      </xdr:spPr>
    </xdr:pic>
    <xdr:clientData/>
  </xdr:twoCellAnchor>
  <xdr:twoCellAnchor editAs="oneCell">
    <xdr:from>
      <xdr:col>4</xdr:col>
      <xdr:colOff>3362325</xdr:colOff>
      <xdr:row>36</xdr:row>
      <xdr:rowOff>28575</xdr:rowOff>
    </xdr:from>
    <xdr:to>
      <xdr:col>5</xdr:col>
      <xdr:colOff>9525</xdr:colOff>
      <xdr:row>36</xdr:row>
      <xdr:rowOff>409575</xdr:rowOff>
    </xdr:to>
    <xdr:pic>
      <xdr:nvPicPr>
        <xdr:cNvPr id="2183" name="Рисунок 2" descr="134.jpg">
          <a:extLst>
            <a:ext uri="{FF2B5EF4-FFF2-40B4-BE49-F238E27FC236}">
              <a16:creationId xmlns:a16="http://schemas.microsoft.com/office/drawing/2014/main" id="{00000000-0008-0000-0000-000087080000}"/>
            </a:ext>
          </a:extLst>
        </xdr:cNvPr>
        <xdr:cNvPicPr>
          <a:picLocks noChangeAspect="1"/>
        </xdr:cNvPicPr>
      </xdr:nvPicPr>
      <xdr:blipFill>
        <a:blip xmlns:r="http://schemas.openxmlformats.org/officeDocument/2006/relationships" r:embed="rId19" cstate="print">
          <a:lum bright="70000" contrast="-70000"/>
        </a:blip>
        <a:srcRect/>
        <a:stretch>
          <a:fillRect/>
        </a:stretch>
      </xdr:blipFill>
      <xdr:spPr bwMode="auto">
        <a:xfrm>
          <a:off x="5429250" y="15030450"/>
          <a:ext cx="466725" cy="381000"/>
        </a:xfrm>
        <a:prstGeom prst="rect">
          <a:avLst/>
        </a:prstGeom>
        <a:noFill/>
        <a:ln w="9525">
          <a:noFill/>
          <a:miter lim="800000"/>
          <a:headEnd/>
          <a:tailEnd/>
        </a:ln>
      </xdr:spPr>
    </xdr:pic>
    <xdr:clientData/>
  </xdr:twoCellAnchor>
  <xdr:twoCellAnchor editAs="oneCell">
    <xdr:from>
      <xdr:col>4</xdr:col>
      <xdr:colOff>3371850</xdr:colOff>
      <xdr:row>31</xdr:row>
      <xdr:rowOff>28575</xdr:rowOff>
    </xdr:from>
    <xdr:to>
      <xdr:col>5</xdr:col>
      <xdr:colOff>9525</xdr:colOff>
      <xdr:row>31</xdr:row>
      <xdr:rowOff>409575</xdr:rowOff>
    </xdr:to>
    <xdr:pic>
      <xdr:nvPicPr>
        <xdr:cNvPr id="2184" name="Рисунок 10" descr="142.jpg">
          <a:extLst>
            <a:ext uri="{FF2B5EF4-FFF2-40B4-BE49-F238E27FC236}">
              <a16:creationId xmlns:a16="http://schemas.microsoft.com/office/drawing/2014/main" id="{00000000-0008-0000-0000-000088080000}"/>
            </a:ext>
          </a:extLst>
        </xdr:cNvPr>
        <xdr:cNvPicPr>
          <a:picLocks noChangeAspect="1"/>
        </xdr:cNvPicPr>
      </xdr:nvPicPr>
      <xdr:blipFill>
        <a:blip xmlns:r="http://schemas.openxmlformats.org/officeDocument/2006/relationships" r:embed="rId20" cstate="print">
          <a:lum bright="70000" contrast="-70000"/>
        </a:blip>
        <a:srcRect/>
        <a:stretch>
          <a:fillRect/>
        </a:stretch>
      </xdr:blipFill>
      <xdr:spPr bwMode="auto">
        <a:xfrm>
          <a:off x="5438775" y="12839700"/>
          <a:ext cx="457200" cy="381000"/>
        </a:xfrm>
        <a:prstGeom prst="rect">
          <a:avLst/>
        </a:prstGeom>
        <a:noFill/>
        <a:ln w="9525">
          <a:noFill/>
          <a:miter lim="800000"/>
          <a:headEnd/>
          <a:tailEnd/>
        </a:ln>
      </xdr:spPr>
    </xdr:pic>
    <xdr:clientData/>
  </xdr:twoCellAnchor>
  <xdr:twoCellAnchor editAs="oneCell">
    <xdr:from>
      <xdr:col>4</xdr:col>
      <xdr:colOff>3362325</xdr:colOff>
      <xdr:row>27</xdr:row>
      <xdr:rowOff>28575</xdr:rowOff>
    </xdr:from>
    <xdr:to>
      <xdr:col>4</xdr:col>
      <xdr:colOff>3810000</xdr:colOff>
      <xdr:row>27</xdr:row>
      <xdr:rowOff>409575</xdr:rowOff>
    </xdr:to>
    <xdr:pic>
      <xdr:nvPicPr>
        <xdr:cNvPr id="2185" name="Рисунок 48" descr="020.jpg">
          <a:extLst>
            <a:ext uri="{FF2B5EF4-FFF2-40B4-BE49-F238E27FC236}">
              <a16:creationId xmlns:a16="http://schemas.microsoft.com/office/drawing/2014/main" id="{00000000-0008-0000-0000-000089080000}"/>
            </a:ext>
          </a:extLst>
        </xdr:cNvPr>
        <xdr:cNvPicPr>
          <a:picLocks noChangeAspect="1"/>
        </xdr:cNvPicPr>
      </xdr:nvPicPr>
      <xdr:blipFill>
        <a:blip xmlns:r="http://schemas.openxmlformats.org/officeDocument/2006/relationships" r:embed="rId21" cstate="print">
          <a:lum bright="70000" contrast="-70000"/>
        </a:blip>
        <a:srcRect/>
        <a:stretch>
          <a:fillRect/>
        </a:stretch>
      </xdr:blipFill>
      <xdr:spPr bwMode="auto">
        <a:xfrm>
          <a:off x="5429250" y="11087100"/>
          <a:ext cx="447675" cy="381000"/>
        </a:xfrm>
        <a:prstGeom prst="rect">
          <a:avLst/>
        </a:prstGeom>
        <a:noFill/>
        <a:ln w="9525">
          <a:noFill/>
          <a:miter lim="800000"/>
          <a:headEnd/>
          <a:tailEnd/>
        </a:ln>
      </xdr:spPr>
    </xdr:pic>
    <xdr:clientData/>
  </xdr:twoCellAnchor>
  <xdr:twoCellAnchor editAs="oneCell">
    <xdr:from>
      <xdr:col>4</xdr:col>
      <xdr:colOff>3371850</xdr:colOff>
      <xdr:row>34</xdr:row>
      <xdr:rowOff>28575</xdr:rowOff>
    </xdr:from>
    <xdr:to>
      <xdr:col>5</xdr:col>
      <xdr:colOff>0</xdr:colOff>
      <xdr:row>34</xdr:row>
      <xdr:rowOff>409575</xdr:rowOff>
    </xdr:to>
    <xdr:pic>
      <xdr:nvPicPr>
        <xdr:cNvPr id="2186" name="Рисунок 32" descr="174.jpg">
          <a:extLst>
            <a:ext uri="{FF2B5EF4-FFF2-40B4-BE49-F238E27FC236}">
              <a16:creationId xmlns:a16="http://schemas.microsoft.com/office/drawing/2014/main" id="{00000000-0008-0000-0000-00008A080000}"/>
            </a:ext>
          </a:extLst>
        </xdr:cNvPr>
        <xdr:cNvPicPr>
          <a:picLocks noChangeAspect="1"/>
        </xdr:cNvPicPr>
      </xdr:nvPicPr>
      <xdr:blipFill>
        <a:blip xmlns:r="http://schemas.openxmlformats.org/officeDocument/2006/relationships" r:embed="rId22" cstate="print">
          <a:lum bright="70000" contrast="-70000"/>
        </a:blip>
        <a:srcRect/>
        <a:stretch>
          <a:fillRect/>
        </a:stretch>
      </xdr:blipFill>
      <xdr:spPr bwMode="auto">
        <a:xfrm>
          <a:off x="5438775" y="14154150"/>
          <a:ext cx="447675" cy="381000"/>
        </a:xfrm>
        <a:prstGeom prst="rect">
          <a:avLst/>
        </a:prstGeom>
        <a:noFill/>
        <a:ln w="9525">
          <a:noFill/>
          <a:miter lim="800000"/>
          <a:headEnd/>
          <a:tailEnd/>
        </a:ln>
      </xdr:spPr>
    </xdr:pic>
    <xdr:clientData/>
  </xdr:twoCellAnchor>
  <xdr:twoCellAnchor editAs="oneCell">
    <xdr:from>
      <xdr:col>4</xdr:col>
      <xdr:colOff>3371850</xdr:colOff>
      <xdr:row>35</xdr:row>
      <xdr:rowOff>19050</xdr:rowOff>
    </xdr:from>
    <xdr:to>
      <xdr:col>5</xdr:col>
      <xdr:colOff>0</xdr:colOff>
      <xdr:row>35</xdr:row>
      <xdr:rowOff>419100</xdr:rowOff>
    </xdr:to>
    <xdr:pic>
      <xdr:nvPicPr>
        <xdr:cNvPr id="2187" name="Рисунок 8" descr="183.jpg">
          <a:extLst>
            <a:ext uri="{FF2B5EF4-FFF2-40B4-BE49-F238E27FC236}">
              <a16:creationId xmlns:a16="http://schemas.microsoft.com/office/drawing/2014/main" id="{00000000-0008-0000-0000-00008B080000}"/>
            </a:ext>
          </a:extLst>
        </xdr:cNvPr>
        <xdr:cNvPicPr>
          <a:picLocks noChangeAspect="1"/>
        </xdr:cNvPicPr>
      </xdr:nvPicPr>
      <xdr:blipFill>
        <a:blip xmlns:r="http://schemas.openxmlformats.org/officeDocument/2006/relationships" r:embed="rId23" cstate="print">
          <a:lum bright="70000" contrast="-70000"/>
        </a:blip>
        <a:srcRect/>
        <a:stretch>
          <a:fillRect/>
        </a:stretch>
      </xdr:blipFill>
      <xdr:spPr bwMode="auto">
        <a:xfrm>
          <a:off x="5438775" y="14582775"/>
          <a:ext cx="447675" cy="400050"/>
        </a:xfrm>
        <a:prstGeom prst="rect">
          <a:avLst/>
        </a:prstGeom>
        <a:noFill/>
        <a:ln w="9525">
          <a:noFill/>
          <a:miter lim="800000"/>
          <a:headEnd/>
          <a:tailEnd/>
        </a:ln>
      </xdr:spPr>
    </xdr:pic>
    <xdr:clientData/>
  </xdr:twoCellAnchor>
  <xdr:twoCellAnchor editAs="oneCell">
    <xdr:from>
      <xdr:col>4</xdr:col>
      <xdr:colOff>3371850</xdr:colOff>
      <xdr:row>33</xdr:row>
      <xdr:rowOff>38100</xdr:rowOff>
    </xdr:from>
    <xdr:to>
      <xdr:col>5</xdr:col>
      <xdr:colOff>0</xdr:colOff>
      <xdr:row>33</xdr:row>
      <xdr:rowOff>419100</xdr:rowOff>
    </xdr:to>
    <xdr:pic>
      <xdr:nvPicPr>
        <xdr:cNvPr id="2188" name="Рисунок 1">
          <a:extLst>
            <a:ext uri="{FF2B5EF4-FFF2-40B4-BE49-F238E27FC236}">
              <a16:creationId xmlns:a16="http://schemas.microsoft.com/office/drawing/2014/main" id="{00000000-0008-0000-0000-00008C080000}"/>
            </a:ext>
          </a:extLst>
        </xdr:cNvPr>
        <xdr:cNvPicPr>
          <a:picLocks noChangeAspect="1"/>
        </xdr:cNvPicPr>
      </xdr:nvPicPr>
      <xdr:blipFill>
        <a:blip xmlns:r="http://schemas.openxmlformats.org/officeDocument/2006/relationships" r:embed="rId24" cstate="print"/>
        <a:srcRect/>
        <a:stretch>
          <a:fillRect/>
        </a:stretch>
      </xdr:blipFill>
      <xdr:spPr bwMode="auto">
        <a:xfrm>
          <a:off x="5438775" y="13725525"/>
          <a:ext cx="447675" cy="381000"/>
        </a:xfrm>
        <a:prstGeom prst="rect">
          <a:avLst/>
        </a:prstGeom>
        <a:noFill/>
        <a:ln w="9525">
          <a:noFill/>
          <a:miter lim="800000"/>
          <a:headEnd/>
          <a:tailEnd/>
        </a:ln>
      </xdr:spPr>
    </xdr:pic>
    <xdr:clientData/>
  </xdr:twoCellAnchor>
  <xdr:twoCellAnchor editAs="oneCell">
    <xdr:from>
      <xdr:col>4</xdr:col>
      <xdr:colOff>3314700</xdr:colOff>
      <xdr:row>18</xdr:row>
      <xdr:rowOff>28575</xdr:rowOff>
    </xdr:from>
    <xdr:to>
      <xdr:col>5</xdr:col>
      <xdr:colOff>0</xdr:colOff>
      <xdr:row>18</xdr:row>
      <xdr:rowOff>409575</xdr:rowOff>
    </xdr:to>
    <xdr:pic>
      <xdr:nvPicPr>
        <xdr:cNvPr id="2189" name="Рисунок 27" descr="203.jpg">
          <a:extLst>
            <a:ext uri="{FF2B5EF4-FFF2-40B4-BE49-F238E27FC236}">
              <a16:creationId xmlns:a16="http://schemas.microsoft.com/office/drawing/2014/main" id="{00000000-0008-0000-0000-00008D080000}"/>
            </a:ext>
          </a:extLst>
        </xdr:cNvPr>
        <xdr:cNvPicPr>
          <a:picLocks noChangeAspect="1"/>
        </xdr:cNvPicPr>
      </xdr:nvPicPr>
      <xdr:blipFill>
        <a:blip xmlns:r="http://schemas.openxmlformats.org/officeDocument/2006/relationships" r:embed="rId25" cstate="print">
          <a:lum bright="70000" contrast="-70000"/>
        </a:blip>
        <a:srcRect/>
        <a:stretch>
          <a:fillRect/>
        </a:stretch>
      </xdr:blipFill>
      <xdr:spPr bwMode="auto">
        <a:xfrm>
          <a:off x="5381625" y="7534275"/>
          <a:ext cx="504825" cy="381000"/>
        </a:xfrm>
        <a:prstGeom prst="rect">
          <a:avLst/>
        </a:prstGeom>
        <a:noFill/>
        <a:ln w="9525">
          <a:noFill/>
          <a:miter lim="800000"/>
          <a:headEnd/>
          <a:tailEnd/>
        </a:ln>
      </xdr:spPr>
    </xdr:pic>
    <xdr:clientData/>
  </xdr:twoCellAnchor>
  <xdr:twoCellAnchor editAs="oneCell">
    <xdr:from>
      <xdr:col>4</xdr:col>
      <xdr:colOff>3295650</xdr:colOff>
      <xdr:row>16</xdr:row>
      <xdr:rowOff>28575</xdr:rowOff>
    </xdr:from>
    <xdr:to>
      <xdr:col>5</xdr:col>
      <xdr:colOff>9525</xdr:colOff>
      <xdr:row>16</xdr:row>
      <xdr:rowOff>428625</xdr:rowOff>
    </xdr:to>
    <xdr:pic>
      <xdr:nvPicPr>
        <xdr:cNvPr id="2190" name="Picture 4810" descr="HV-12060C">
          <a:extLst>
            <a:ext uri="{FF2B5EF4-FFF2-40B4-BE49-F238E27FC236}">
              <a16:creationId xmlns:a16="http://schemas.microsoft.com/office/drawing/2014/main" id="{00000000-0008-0000-0000-00008E080000}"/>
            </a:ext>
          </a:extLst>
        </xdr:cNvPr>
        <xdr:cNvPicPr>
          <a:picLocks noChangeAspect="1" noChangeArrowheads="1"/>
        </xdr:cNvPicPr>
      </xdr:nvPicPr>
      <xdr:blipFill>
        <a:blip xmlns:r="http://schemas.openxmlformats.org/officeDocument/2006/relationships" r:embed="rId26" cstate="print"/>
        <a:srcRect/>
        <a:stretch>
          <a:fillRect/>
        </a:stretch>
      </xdr:blipFill>
      <xdr:spPr bwMode="auto">
        <a:xfrm>
          <a:off x="5362575" y="6657975"/>
          <a:ext cx="533400" cy="400050"/>
        </a:xfrm>
        <a:prstGeom prst="rect">
          <a:avLst/>
        </a:prstGeom>
        <a:noFill/>
        <a:ln w="9525">
          <a:noFill/>
          <a:miter lim="800000"/>
          <a:headEnd/>
          <a:tailEnd/>
        </a:ln>
      </xdr:spPr>
    </xdr:pic>
    <xdr:clientData/>
  </xdr:twoCellAnchor>
  <xdr:twoCellAnchor editAs="oneCell">
    <xdr:from>
      <xdr:col>4</xdr:col>
      <xdr:colOff>3305175</xdr:colOff>
      <xdr:row>17</xdr:row>
      <xdr:rowOff>28575</xdr:rowOff>
    </xdr:from>
    <xdr:to>
      <xdr:col>4</xdr:col>
      <xdr:colOff>3816595</xdr:colOff>
      <xdr:row>17</xdr:row>
      <xdr:rowOff>428625</xdr:rowOff>
    </xdr:to>
    <xdr:pic>
      <xdr:nvPicPr>
        <xdr:cNvPr id="31" name="Рисунок 7" descr="&amp;Scy;&amp;vcy;&amp;iecy;&amp;tcy;&amp;yacy;&amp;shchcy;&amp;icy;&amp;jcy;&amp;scy;&amp;yacy; &amp;kcy;&amp;ucy;&amp;scy;&amp;tcy;&amp;acy;&amp;rcy;&amp;ncy;&amp;icy;&amp;kcy; &amp;dcy;&amp;lcy;&amp;yacy; &amp;vcy;&amp;ncy;&amp;iecy;&amp;shcy;&amp;ncy;&amp;iecy;&amp;gcy;&amp;ocy; &amp;icy; &amp;vcy;&amp;ncy;&amp;ucy;&amp;tcy;&amp;rcy;&amp;iecy;&amp;ncy;&amp;ncy;&amp;iecy;&amp;gcy;&amp;ocy; &amp;dcy;&amp;iecy;&amp;kcy;&amp;ocy;&amp;rcy;&amp;acy; (&amp;rcy;&amp;ocy;&amp;vcy;&amp;ncy;&amp;ycy;&amp;jcy; &amp;bcy;&amp;iecy;&amp;lcy;&amp;ycy;&amp;jcy;) 150 &amp;scy;&amp;mcy;.">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27" cstate="print">
          <a:duotone>
            <a:schemeClr val="bg2">
              <a:shade val="45000"/>
              <a:satMod val="135000"/>
            </a:schemeClr>
            <a:prstClr val="white"/>
          </a:duotone>
          <a:extLst/>
        </a:blip>
        <a:srcRect/>
        <a:stretch>
          <a:fillRect/>
        </a:stretch>
      </xdr:blipFill>
      <xdr:spPr bwMode="auto">
        <a:xfrm>
          <a:off x="5372100" y="7096125"/>
          <a:ext cx="511420" cy="400050"/>
        </a:xfrm>
        <a:prstGeom prst="rect">
          <a:avLst/>
        </a:prstGeom>
        <a:noFill/>
        <a:ln>
          <a:noFill/>
        </a:ln>
        <a:extLst/>
      </xdr:spPr>
    </xdr:pic>
    <xdr:clientData/>
  </xdr:twoCellAnchor>
  <xdr:twoCellAnchor editAs="oneCell">
    <xdr:from>
      <xdr:col>4</xdr:col>
      <xdr:colOff>3362326</xdr:colOff>
      <xdr:row>30</xdr:row>
      <xdr:rowOff>19051</xdr:rowOff>
    </xdr:from>
    <xdr:to>
      <xdr:col>5</xdr:col>
      <xdr:colOff>1</xdr:colOff>
      <xdr:row>30</xdr:row>
      <xdr:rowOff>411597</xdr:rowOff>
    </xdr:to>
    <xdr:pic>
      <xdr:nvPicPr>
        <xdr:cNvPr id="29" name="Picture 53" descr="9802B177-8DC1-4EB7-9930-50AC70D5EAAC">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28" cstate="print">
          <a:duotone>
            <a:schemeClr val="bg2">
              <a:shade val="45000"/>
              <a:satMod val="135000"/>
            </a:schemeClr>
            <a:prstClr val="white"/>
          </a:duotone>
          <a:extLst/>
        </a:blip>
        <a:srcRect/>
        <a:stretch>
          <a:fillRect/>
        </a:stretch>
      </xdr:blipFill>
      <xdr:spPr bwMode="auto">
        <a:xfrm>
          <a:off x="5429251" y="12392026"/>
          <a:ext cx="457200" cy="392546"/>
        </a:xfrm>
        <a:prstGeom prst="rect">
          <a:avLst/>
        </a:prstGeom>
        <a:noFill/>
        <a:ln>
          <a:noFill/>
        </a:ln>
        <a:extLst/>
      </xdr:spPr>
    </xdr:pic>
    <xdr:clientData/>
  </xdr:twoCellAnchor>
  <xdr:twoCellAnchor editAs="oneCell">
    <xdr:from>
      <xdr:col>4</xdr:col>
      <xdr:colOff>3371850</xdr:colOff>
      <xdr:row>32</xdr:row>
      <xdr:rowOff>38101</xdr:rowOff>
    </xdr:from>
    <xdr:to>
      <xdr:col>5</xdr:col>
      <xdr:colOff>0</xdr:colOff>
      <xdr:row>32</xdr:row>
      <xdr:rowOff>409575</xdr:rowOff>
    </xdr:to>
    <xdr:pic>
      <xdr:nvPicPr>
        <xdr:cNvPr id="30" name="Picture 24962" descr="玻璃灯圆">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29" cstate="print">
          <a:duotone>
            <a:schemeClr val="bg2">
              <a:shade val="45000"/>
              <a:satMod val="135000"/>
            </a:schemeClr>
            <a:prstClr val="white"/>
          </a:duotone>
          <a:extLst/>
        </a:blip>
        <a:srcRect/>
        <a:stretch>
          <a:fillRect/>
        </a:stretch>
      </xdr:blipFill>
      <xdr:spPr bwMode="auto">
        <a:xfrm>
          <a:off x="5438775" y="13287376"/>
          <a:ext cx="447675" cy="371474"/>
        </a:xfrm>
        <a:prstGeom prst="rect">
          <a:avLst/>
        </a:prstGeom>
        <a:noFill/>
        <a:ln>
          <a:noFill/>
        </a:ln>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38100</xdr:colOff>
      <xdr:row>5</xdr:row>
      <xdr:rowOff>38100</xdr:rowOff>
    </xdr:from>
    <xdr:to>
      <xdr:col>3</xdr:col>
      <xdr:colOff>1247775</xdr:colOff>
      <xdr:row>5</xdr:row>
      <xdr:rowOff>923925</xdr:rowOff>
    </xdr:to>
    <xdr:pic>
      <xdr:nvPicPr>
        <xdr:cNvPr id="10257" name="Рисунок 1" descr="045.jpg">
          <a:extLst>
            <a:ext uri="{FF2B5EF4-FFF2-40B4-BE49-F238E27FC236}">
              <a16:creationId xmlns:a16="http://schemas.microsoft.com/office/drawing/2014/main" id="{00000000-0008-0000-0900-000011280000}"/>
            </a:ext>
          </a:extLst>
        </xdr:cNvPr>
        <xdr:cNvPicPr>
          <a:picLocks noChangeAspect="1"/>
        </xdr:cNvPicPr>
      </xdr:nvPicPr>
      <xdr:blipFill>
        <a:blip xmlns:r="http://schemas.openxmlformats.org/officeDocument/2006/relationships" r:embed="rId1" cstate="print"/>
        <a:srcRect/>
        <a:stretch>
          <a:fillRect/>
        </a:stretch>
      </xdr:blipFill>
      <xdr:spPr bwMode="auto">
        <a:xfrm>
          <a:off x="3133725" y="1724025"/>
          <a:ext cx="1209675" cy="885825"/>
        </a:xfrm>
        <a:prstGeom prst="rect">
          <a:avLst/>
        </a:prstGeom>
        <a:noFill/>
        <a:ln w="9525">
          <a:noFill/>
          <a:miter lim="800000"/>
          <a:headEnd/>
          <a:tailEnd/>
        </a:ln>
      </xdr:spPr>
    </xdr:pic>
    <xdr:clientData/>
  </xdr:twoCellAnchor>
  <xdr:twoCellAnchor editAs="oneCell">
    <xdr:from>
      <xdr:col>3</xdr:col>
      <xdr:colOff>47625</xdr:colOff>
      <xdr:row>6</xdr:row>
      <xdr:rowOff>28575</xdr:rowOff>
    </xdr:from>
    <xdr:to>
      <xdr:col>3</xdr:col>
      <xdr:colOff>1257300</xdr:colOff>
      <xdr:row>6</xdr:row>
      <xdr:rowOff>914400</xdr:rowOff>
    </xdr:to>
    <xdr:pic>
      <xdr:nvPicPr>
        <xdr:cNvPr id="10258" name="Рисунок 2" descr="046.jpg">
          <a:extLst>
            <a:ext uri="{FF2B5EF4-FFF2-40B4-BE49-F238E27FC236}">
              <a16:creationId xmlns:a16="http://schemas.microsoft.com/office/drawing/2014/main" id="{00000000-0008-0000-0900-000012280000}"/>
            </a:ext>
          </a:extLst>
        </xdr:cNvPr>
        <xdr:cNvPicPr>
          <a:picLocks noChangeAspect="1"/>
        </xdr:cNvPicPr>
      </xdr:nvPicPr>
      <xdr:blipFill>
        <a:blip xmlns:r="http://schemas.openxmlformats.org/officeDocument/2006/relationships" r:embed="rId2" cstate="print"/>
        <a:srcRect/>
        <a:stretch>
          <a:fillRect/>
        </a:stretch>
      </xdr:blipFill>
      <xdr:spPr bwMode="auto">
        <a:xfrm>
          <a:off x="3143250" y="2686050"/>
          <a:ext cx="1209675" cy="885825"/>
        </a:xfrm>
        <a:prstGeom prst="rect">
          <a:avLst/>
        </a:prstGeom>
        <a:noFill/>
        <a:ln w="9525">
          <a:noFill/>
          <a:miter lim="800000"/>
          <a:headEnd/>
          <a:tailEnd/>
        </a:ln>
      </xdr:spPr>
    </xdr:pic>
    <xdr:clientData/>
  </xdr:twoCellAnchor>
  <xdr:twoCellAnchor editAs="oneCell">
    <xdr:from>
      <xdr:col>3</xdr:col>
      <xdr:colOff>47625</xdr:colOff>
      <xdr:row>7</xdr:row>
      <xdr:rowOff>28575</xdr:rowOff>
    </xdr:from>
    <xdr:to>
      <xdr:col>3</xdr:col>
      <xdr:colOff>1257300</xdr:colOff>
      <xdr:row>7</xdr:row>
      <xdr:rowOff>914400</xdr:rowOff>
    </xdr:to>
    <xdr:pic>
      <xdr:nvPicPr>
        <xdr:cNvPr id="10259" name="Рисунок 2" descr="046.jpg">
          <a:extLst>
            <a:ext uri="{FF2B5EF4-FFF2-40B4-BE49-F238E27FC236}">
              <a16:creationId xmlns:a16="http://schemas.microsoft.com/office/drawing/2014/main" id="{00000000-0008-0000-0900-000013280000}"/>
            </a:ext>
          </a:extLst>
        </xdr:cNvPr>
        <xdr:cNvPicPr>
          <a:picLocks noChangeAspect="1"/>
        </xdr:cNvPicPr>
      </xdr:nvPicPr>
      <xdr:blipFill>
        <a:blip xmlns:r="http://schemas.openxmlformats.org/officeDocument/2006/relationships" r:embed="rId2" cstate="print"/>
        <a:srcRect/>
        <a:stretch>
          <a:fillRect/>
        </a:stretch>
      </xdr:blipFill>
      <xdr:spPr bwMode="auto">
        <a:xfrm>
          <a:off x="3143250" y="3657600"/>
          <a:ext cx="1209675" cy="885825"/>
        </a:xfrm>
        <a:prstGeom prst="rect">
          <a:avLst/>
        </a:prstGeom>
        <a:noFill/>
        <a:ln w="9525">
          <a:noFill/>
          <a:miter lim="800000"/>
          <a:headEnd/>
          <a:tailEnd/>
        </a:ln>
      </xdr:spPr>
    </xdr:pic>
    <xdr:clientData/>
  </xdr:twoCellAnchor>
  <xdr:twoCellAnchor editAs="oneCell">
    <xdr:from>
      <xdr:col>3</xdr:col>
      <xdr:colOff>200025</xdr:colOff>
      <xdr:row>8</xdr:row>
      <xdr:rowOff>66675</xdr:rowOff>
    </xdr:from>
    <xdr:to>
      <xdr:col>3</xdr:col>
      <xdr:colOff>1066800</xdr:colOff>
      <xdr:row>8</xdr:row>
      <xdr:rowOff>1314450</xdr:rowOff>
    </xdr:to>
    <xdr:pic>
      <xdr:nvPicPr>
        <xdr:cNvPr id="10260" name="Рисунок 4" descr="008.jpg">
          <a:extLst>
            <a:ext uri="{FF2B5EF4-FFF2-40B4-BE49-F238E27FC236}">
              <a16:creationId xmlns:a16="http://schemas.microsoft.com/office/drawing/2014/main" id="{00000000-0008-0000-0900-000014280000}"/>
            </a:ext>
          </a:extLst>
        </xdr:cNvPr>
        <xdr:cNvPicPr>
          <a:picLocks noChangeAspect="1"/>
        </xdr:cNvPicPr>
      </xdr:nvPicPr>
      <xdr:blipFill>
        <a:blip xmlns:r="http://schemas.openxmlformats.org/officeDocument/2006/relationships" r:embed="rId3" cstate="print"/>
        <a:srcRect/>
        <a:stretch>
          <a:fillRect/>
        </a:stretch>
      </xdr:blipFill>
      <xdr:spPr bwMode="auto">
        <a:xfrm>
          <a:off x="3295650" y="4667250"/>
          <a:ext cx="866775" cy="124777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66675</xdr:colOff>
      <xdr:row>5</xdr:row>
      <xdr:rowOff>0</xdr:rowOff>
    </xdr:from>
    <xdr:to>
      <xdr:col>3</xdr:col>
      <xdr:colOff>1276350</xdr:colOff>
      <xdr:row>5</xdr:row>
      <xdr:rowOff>885825</xdr:rowOff>
    </xdr:to>
    <xdr:pic>
      <xdr:nvPicPr>
        <xdr:cNvPr id="11281" name="Рисунок 1" descr="002.gif">
          <a:extLst>
            <a:ext uri="{FF2B5EF4-FFF2-40B4-BE49-F238E27FC236}">
              <a16:creationId xmlns:a16="http://schemas.microsoft.com/office/drawing/2014/main" id="{00000000-0008-0000-0A00-0000112C0000}"/>
            </a:ext>
          </a:extLst>
        </xdr:cNvPr>
        <xdr:cNvPicPr>
          <a:picLocks noChangeAspect="1"/>
        </xdr:cNvPicPr>
      </xdr:nvPicPr>
      <xdr:blipFill>
        <a:blip xmlns:r="http://schemas.openxmlformats.org/officeDocument/2006/relationships" r:embed="rId1" cstate="print"/>
        <a:srcRect/>
        <a:stretch>
          <a:fillRect/>
        </a:stretch>
      </xdr:blipFill>
      <xdr:spPr bwMode="auto">
        <a:xfrm>
          <a:off x="3028950" y="1714500"/>
          <a:ext cx="1209675" cy="885825"/>
        </a:xfrm>
        <a:prstGeom prst="rect">
          <a:avLst/>
        </a:prstGeom>
        <a:noFill/>
        <a:ln w="9525">
          <a:noFill/>
          <a:miter lim="800000"/>
          <a:headEnd/>
          <a:tailEnd/>
        </a:ln>
      </xdr:spPr>
    </xdr:pic>
    <xdr:clientData/>
  </xdr:twoCellAnchor>
  <xdr:twoCellAnchor editAs="oneCell">
    <xdr:from>
      <xdr:col>3</xdr:col>
      <xdr:colOff>66675</xdr:colOff>
      <xdr:row>7</xdr:row>
      <xdr:rowOff>38100</xdr:rowOff>
    </xdr:from>
    <xdr:to>
      <xdr:col>3</xdr:col>
      <xdr:colOff>1276350</xdr:colOff>
      <xdr:row>7</xdr:row>
      <xdr:rowOff>923925</xdr:rowOff>
    </xdr:to>
    <xdr:pic>
      <xdr:nvPicPr>
        <xdr:cNvPr id="11282" name="Рисунок 3" descr="048.jpg">
          <a:extLst>
            <a:ext uri="{FF2B5EF4-FFF2-40B4-BE49-F238E27FC236}">
              <a16:creationId xmlns:a16="http://schemas.microsoft.com/office/drawing/2014/main" id="{00000000-0008-0000-0A00-0000122C0000}"/>
            </a:ext>
          </a:extLst>
        </xdr:cNvPr>
        <xdr:cNvPicPr>
          <a:picLocks noChangeAspect="1"/>
        </xdr:cNvPicPr>
      </xdr:nvPicPr>
      <xdr:blipFill>
        <a:blip xmlns:r="http://schemas.openxmlformats.org/officeDocument/2006/relationships" r:embed="rId2" cstate="print"/>
        <a:srcRect/>
        <a:stretch>
          <a:fillRect/>
        </a:stretch>
      </xdr:blipFill>
      <xdr:spPr bwMode="auto">
        <a:xfrm>
          <a:off x="3028950" y="2724150"/>
          <a:ext cx="1209675" cy="885825"/>
        </a:xfrm>
        <a:prstGeom prst="rect">
          <a:avLst/>
        </a:prstGeom>
        <a:noFill/>
        <a:ln w="9525">
          <a:noFill/>
          <a:miter lim="800000"/>
          <a:headEnd/>
          <a:tailEnd/>
        </a:ln>
      </xdr:spPr>
    </xdr:pic>
    <xdr:clientData/>
  </xdr:twoCellAnchor>
  <xdr:twoCellAnchor editAs="oneCell">
    <xdr:from>
      <xdr:col>3</xdr:col>
      <xdr:colOff>66675</xdr:colOff>
      <xdr:row>8</xdr:row>
      <xdr:rowOff>38100</xdr:rowOff>
    </xdr:from>
    <xdr:to>
      <xdr:col>3</xdr:col>
      <xdr:colOff>1276350</xdr:colOff>
      <xdr:row>8</xdr:row>
      <xdr:rowOff>923925</xdr:rowOff>
    </xdr:to>
    <xdr:pic>
      <xdr:nvPicPr>
        <xdr:cNvPr id="11283" name="Рисунок 4" descr="049.jpg">
          <a:extLst>
            <a:ext uri="{FF2B5EF4-FFF2-40B4-BE49-F238E27FC236}">
              <a16:creationId xmlns:a16="http://schemas.microsoft.com/office/drawing/2014/main" id="{00000000-0008-0000-0A00-0000132C0000}"/>
            </a:ext>
          </a:extLst>
        </xdr:cNvPr>
        <xdr:cNvPicPr>
          <a:picLocks noChangeAspect="1"/>
        </xdr:cNvPicPr>
      </xdr:nvPicPr>
      <xdr:blipFill>
        <a:blip xmlns:r="http://schemas.openxmlformats.org/officeDocument/2006/relationships" r:embed="rId3" cstate="print"/>
        <a:srcRect/>
        <a:stretch>
          <a:fillRect/>
        </a:stretch>
      </xdr:blipFill>
      <xdr:spPr bwMode="auto">
        <a:xfrm>
          <a:off x="3028950" y="3695700"/>
          <a:ext cx="1209675" cy="885825"/>
        </a:xfrm>
        <a:prstGeom prst="rect">
          <a:avLst/>
        </a:prstGeom>
        <a:noFill/>
        <a:ln w="9525">
          <a:noFill/>
          <a:miter lim="800000"/>
          <a:headEnd/>
          <a:tailEnd/>
        </a:ln>
      </xdr:spPr>
    </xdr:pic>
    <xdr:clientData/>
  </xdr:twoCellAnchor>
  <xdr:twoCellAnchor editAs="oneCell">
    <xdr:from>
      <xdr:col>3</xdr:col>
      <xdr:colOff>47625</xdr:colOff>
      <xdr:row>5</xdr:row>
      <xdr:rowOff>47625</xdr:rowOff>
    </xdr:from>
    <xdr:to>
      <xdr:col>3</xdr:col>
      <xdr:colOff>1295400</xdr:colOff>
      <xdr:row>5</xdr:row>
      <xdr:rowOff>914400</xdr:rowOff>
    </xdr:to>
    <xdr:pic>
      <xdr:nvPicPr>
        <xdr:cNvPr id="11284" name="Рисунок 4" descr="009.jpg">
          <a:extLst>
            <a:ext uri="{FF2B5EF4-FFF2-40B4-BE49-F238E27FC236}">
              <a16:creationId xmlns:a16="http://schemas.microsoft.com/office/drawing/2014/main" id="{00000000-0008-0000-0A00-0000142C0000}"/>
            </a:ext>
          </a:extLst>
        </xdr:cNvPr>
        <xdr:cNvPicPr>
          <a:picLocks noChangeAspect="1"/>
        </xdr:cNvPicPr>
      </xdr:nvPicPr>
      <xdr:blipFill>
        <a:blip xmlns:r="http://schemas.openxmlformats.org/officeDocument/2006/relationships" r:embed="rId4" cstate="print"/>
        <a:srcRect/>
        <a:stretch>
          <a:fillRect/>
        </a:stretch>
      </xdr:blipFill>
      <xdr:spPr bwMode="auto">
        <a:xfrm>
          <a:off x="3009900" y="1762125"/>
          <a:ext cx="1247775" cy="866775"/>
        </a:xfrm>
        <a:prstGeom prst="rect">
          <a:avLst/>
        </a:prstGeom>
        <a:noFill/>
        <a:ln w="9525">
          <a:noFill/>
          <a:miter lim="800000"/>
          <a:headEnd/>
          <a:tailEnd/>
        </a:ln>
      </xdr:spPr>
    </xdr:pic>
    <xdr:clientData/>
  </xdr:twoCellAnchor>
  <xdr:twoCellAnchor editAs="oneCell">
    <xdr:from>
      <xdr:col>3</xdr:col>
      <xdr:colOff>76200</xdr:colOff>
      <xdr:row>6</xdr:row>
      <xdr:rowOff>57150</xdr:rowOff>
    </xdr:from>
    <xdr:to>
      <xdr:col>3</xdr:col>
      <xdr:colOff>1319892</xdr:colOff>
      <xdr:row>6</xdr:row>
      <xdr:rowOff>922857</xdr:rowOff>
    </xdr:to>
    <xdr:pic>
      <xdr:nvPicPr>
        <xdr:cNvPr id="3" name="Рисунок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5"/>
        <a:stretch>
          <a:fillRect/>
        </a:stretch>
      </xdr:blipFill>
      <xdr:spPr>
        <a:xfrm>
          <a:off x="3038475" y="2743200"/>
          <a:ext cx="1243692" cy="86570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57150</xdr:colOff>
      <xdr:row>77</xdr:row>
      <xdr:rowOff>47625</xdr:rowOff>
    </xdr:from>
    <xdr:to>
      <xdr:col>3</xdr:col>
      <xdr:colOff>1266825</xdr:colOff>
      <xdr:row>77</xdr:row>
      <xdr:rowOff>933450</xdr:rowOff>
    </xdr:to>
    <xdr:pic>
      <xdr:nvPicPr>
        <xdr:cNvPr id="12805" name="Рисунок 2" descr="050.jpg">
          <a:extLst>
            <a:ext uri="{FF2B5EF4-FFF2-40B4-BE49-F238E27FC236}">
              <a16:creationId xmlns:a16="http://schemas.microsoft.com/office/drawing/2014/main" id="{00000000-0008-0000-0B00-000005320000}"/>
            </a:ext>
          </a:extLst>
        </xdr:cNvPr>
        <xdr:cNvPicPr>
          <a:picLocks noChangeAspect="1"/>
        </xdr:cNvPicPr>
      </xdr:nvPicPr>
      <xdr:blipFill>
        <a:blip xmlns:r="http://schemas.openxmlformats.org/officeDocument/2006/relationships" r:embed="rId1" cstate="print"/>
        <a:srcRect/>
        <a:stretch>
          <a:fillRect/>
        </a:stretch>
      </xdr:blipFill>
      <xdr:spPr bwMode="auto">
        <a:xfrm>
          <a:off x="3152775" y="103660575"/>
          <a:ext cx="1209675" cy="885825"/>
        </a:xfrm>
        <a:prstGeom prst="rect">
          <a:avLst/>
        </a:prstGeom>
        <a:noFill/>
        <a:ln w="9525">
          <a:noFill/>
          <a:miter lim="800000"/>
          <a:headEnd/>
          <a:tailEnd/>
        </a:ln>
      </xdr:spPr>
    </xdr:pic>
    <xdr:clientData/>
  </xdr:twoCellAnchor>
  <xdr:twoCellAnchor editAs="oneCell">
    <xdr:from>
      <xdr:col>3</xdr:col>
      <xdr:colOff>57150</xdr:colOff>
      <xdr:row>78</xdr:row>
      <xdr:rowOff>47625</xdr:rowOff>
    </xdr:from>
    <xdr:to>
      <xdr:col>3</xdr:col>
      <xdr:colOff>1266825</xdr:colOff>
      <xdr:row>78</xdr:row>
      <xdr:rowOff>933450</xdr:rowOff>
    </xdr:to>
    <xdr:pic>
      <xdr:nvPicPr>
        <xdr:cNvPr id="12806" name="Рисунок 3" descr="051.jpg">
          <a:extLst>
            <a:ext uri="{FF2B5EF4-FFF2-40B4-BE49-F238E27FC236}">
              <a16:creationId xmlns:a16="http://schemas.microsoft.com/office/drawing/2014/main" id="{00000000-0008-0000-0B00-000006320000}"/>
            </a:ext>
          </a:extLst>
        </xdr:cNvPr>
        <xdr:cNvPicPr>
          <a:picLocks noChangeAspect="1"/>
        </xdr:cNvPicPr>
      </xdr:nvPicPr>
      <xdr:blipFill>
        <a:blip xmlns:r="http://schemas.openxmlformats.org/officeDocument/2006/relationships" r:embed="rId2" cstate="print"/>
        <a:srcRect/>
        <a:stretch>
          <a:fillRect/>
        </a:stretch>
      </xdr:blipFill>
      <xdr:spPr bwMode="auto">
        <a:xfrm>
          <a:off x="3152775" y="104632125"/>
          <a:ext cx="1209675" cy="885825"/>
        </a:xfrm>
        <a:prstGeom prst="rect">
          <a:avLst/>
        </a:prstGeom>
        <a:noFill/>
        <a:ln w="9525">
          <a:noFill/>
          <a:miter lim="800000"/>
          <a:headEnd/>
          <a:tailEnd/>
        </a:ln>
      </xdr:spPr>
    </xdr:pic>
    <xdr:clientData/>
  </xdr:twoCellAnchor>
  <xdr:twoCellAnchor editAs="oneCell">
    <xdr:from>
      <xdr:col>3</xdr:col>
      <xdr:colOff>57150</xdr:colOff>
      <xdr:row>79</xdr:row>
      <xdr:rowOff>47625</xdr:rowOff>
    </xdr:from>
    <xdr:to>
      <xdr:col>3</xdr:col>
      <xdr:colOff>1266825</xdr:colOff>
      <xdr:row>79</xdr:row>
      <xdr:rowOff>933450</xdr:rowOff>
    </xdr:to>
    <xdr:pic>
      <xdr:nvPicPr>
        <xdr:cNvPr id="12807" name="Рисунок 4" descr="052.jpg">
          <a:extLst>
            <a:ext uri="{FF2B5EF4-FFF2-40B4-BE49-F238E27FC236}">
              <a16:creationId xmlns:a16="http://schemas.microsoft.com/office/drawing/2014/main" id="{00000000-0008-0000-0B00-000007320000}"/>
            </a:ext>
          </a:extLst>
        </xdr:cNvPr>
        <xdr:cNvPicPr>
          <a:picLocks noChangeAspect="1"/>
        </xdr:cNvPicPr>
      </xdr:nvPicPr>
      <xdr:blipFill>
        <a:blip xmlns:r="http://schemas.openxmlformats.org/officeDocument/2006/relationships" r:embed="rId3" cstate="print"/>
        <a:srcRect/>
        <a:stretch>
          <a:fillRect/>
        </a:stretch>
      </xdr:blipFill>
      <xdr:spPr bwMode="auto">
        <a:xfrm>
          <a:off x="3152775" y="105603675"/>
          <a:ext cx="1209675" cy="885825"/>
        </a:xfrm>
        <a:prstGeom prst="rect">
          <a:avLst/>
        </a:prstGeom>
        <a:noFill/>
        <a:ln w="9525">
          <a:noFill/>
          <a:miter lim="800000"/>
          <a:headEnd/>
          <a:tailEnd/>
        </a:ln>
      </xdr:spPr>
    </xdr:pic>
    <xdr:clientData/>
  </xdr:twoCellAnchor>
  <xdr:twoCellAnchor editAs="oneCell">
    <xdr:from>
      <xdr:col>3</xdr:col>
      <xdr:colOff>57150</xdr:colOff>
      <xdr:row>80</xdr:row>
      <xdr:rowOff>47625</xdr:rowOff>
    </xdr:from>
    <xdr:to>
      <xdr:col>3</xdr:col>
      <xdr:colOff>1266825</xdr:colOff>
      <xdr:row>80</xdr:row>
      <xdr:rowOff>933450</xdr:rowOff>
    </xdr:to>
    <xdr:pic>
      <xdr:nvPicPr>
        <xdr:cNvPr id="12808" name="Рисунок 5" descr="053.jpg">
          <a:extLst>
            <a:ext uri="{FF2B5EF4-FFF2-40B4-BE49-F238E27FC236}">
              <a16:creationId xmlns:a16="http://schemas.microsoft.com/office/drawing/2014/main" id="{00000000-0008-0000-0B00-000008320000}"/>
            </a:ext>
          </a:extLst>
        </xdr:cNvPr>
        <xdr:cNvPicPr>
          <a:picLocks noChangeAspect="1"/>
        </xdr:cNvPicPr>
      </xdr:nvPicPr>
      <xdr:blipFill>
        <a:blip xmlns:r="http://schemas.openxmlformats.org/officeDocument/2006/relationships" r:embed="rId4" cstate="print"/>
        <a:srcRect/>
        <a:stretch>
          <a:fillRect/>
        </a:stretch>
      </xdr:blipFill>
      <xdr:spPr bwMode="auto">
        <a:xfrm>
          <a:off x="3152775" y="106575225"/>
          <a:ext cx="1209675" cy="885825"/>
        </a:xfrm>
        <a:prstGeom prst="rect">
          <a:avLst/>
        </a:prstGeom>
        <a:noFill/>
        <a:ln w="9525">
          <a:noFill/>
          <a:miter lim="800000"/>
          <a:headEnd/>
          <a:tailEnd/>
        </a:ln>
      </xdr:spPr>
    </xdr:pic>
    <xdr:clientData/>
  </xdr:twoCellAnchor>
  <xdr:twoCellAnchor editAs="oneCell">
    <xdr:from>
      <xdr:col>3</xdr:col>
      <xdr:colOff>47625</xdr:colOff>
      <xdr:row>81</xdr:row>
      <xdr:rowOff>47625</xdr:rowOff>
    </xdr:from>
    <xdr:to>
      <xdr:col>3</xdr:col>
      <xdr:colOff>1257300</xdr:colOff>
      <xdr:row>81</xdr:row>
      <xdr:rowOff>933450</xdr:rowOff>
    </xdr:to>
    <xdr:pic>
      <xdr:nvPicPr>
        <xdr:cNvPr id="12809" name="Рисунок 6" descr="054.jpg">
          <a:extLst>
            <a:ext uri="{FF2B5EF4-FFF2-40B4-BE49-F238E27FC236}">
              <a16:creationId xmlns:a16="http://schemas.microsoft.com/office/drawing/2014/main" id="{00000000-0008-0000-0B00-000009320000}"/>
            </a:ext>
          </a:extLst>
        </xdr:cNvPr>
        <xdr:cNvPicPr>
          <a:picLocks noChangeAspect="1"/>
        </xdr:cNvPicPr>
      </xdr:nvPicPr>
      <xdr:blipFill>
        <a:blip xmlns:r="http://schemas.openxmlformats.org/officeDocument/2006/relationships" r:embed="rId5" cstate="print"/>
        <a:srcRect/>
        <a:stretch>
          <a:fillRect/>
        </a:stretch>
      </xdr:blipFill>
      <xdr:spPr bwMode="auto">
        <a:xfrm>
          <a:off x="3143250" y="107546775"/>
          <a:ext cx="1209675" cy="885825"/>
        </a:xfrm>
        <a:prstGeom prst="rect">
          <a:avLst/>
        </a:prstGeom>
        <a:noFill/>
        <a:ln w="9525">
          <a:noFill/>
          <a:miter lim="800000"/>
          <a:headEnd/>
          <a:tailEnd/>
        </a:ln>
      </xdr:spPr>
    </xdr:pic>
    <xdr:clientData/>
  </xdr:twoCellAnchor>
  <xdr:twoCellAnchor editAs="oneCell">
    <xdr:from>
      <xdr:col>3</xdr:col>
      <xdr:colOff>47625</xdr:colOff>
      <xdr:row>82</xdr:row>
      <xdr:rowOff>38100</xdr:rowOff>
    </xdr:from>
    <xdr:to>
      <xdr:col>3</xdr:col>
      <xdr:colOff>1257300</xdr:colOff>
      <xdr:row>82</xdr:row>
      <xdr:rowOff>923925</xdr:rowOff>
    </xdr:to>
    <xdr:pic>
      <xdr:nvPicPr>
        <xdr:cNvPr id="12810" name="Рисунок 7" descr="051.jpg">
          <a:extLst>
            <a:ext uri="{FF2B5EF4-FFF2-40B4-BE49-F238E27FC236}">
              <a16:creationId xmlns:a16="http://schemas.microsoft.com/office/drawing/2014/main" id="{00000000-0008-0000-0B00-00000A320000}"/>
            </a:ext>
          </a:extLst>
        </xdr:cNvPr>
        <xdr:cNvPicPr>
          <a:picLocks noChangeAspect="1"/>
        </xdr:cNvPicPr>
      </xdr:nvPicPr>
      <xdr:blipFill>
        <a:blip xmlns:r="http://schemas.openxmlformats.org/officeDocument/2006/relationships" r:embed="rId2" cstate="print"/>
        <a:srcRect/>
        <a:stretch>
          <a:fillRect/>
        </a:stretch>
      </xdr:blipFill>
      <xdr:spPr bwMode="auto">
        <a:xfrm>
          <a:off x="3143250" y="108508800"/>
          <a:ext cx="1209675" cy="885825"/>
        </a:xfrm>
        <a:prstGeom prst="rect">
          <a:avLst/>
        </a:prstGeom>
        <a:noFill/>
        <a:ln w="9525">
          <a:noFill/>
          <a:miter lim="800000"/>
          <a:headEnd/>
          <a:tailEnd/>
        </a:ln>
      </xdr:spPr>
    </xdr:pic>
    <xdr:clientData/>
  </xdr:twoCellAnchor>
  <xdr:twoCellAnchor editAs="oneCell">
    <xdr:from>
      <xdr:col>3</xdr:col>
      <xdr:colOff>57150</xdr:colOff>
      <xdr:row>83</xdr:row>
      <xdr:rowOff>38100</xdr:rowOff>
    </xdr:from>
    <xdr:to>
      <xdr:col>3</xdr:col>
      <xdr:colOff>1266825</xdr:colOff>
      <xdr:row>83</xdr:row>
      <xdr:rowOff>923925</xdr:rowOff>
    </xdr:to>
    <xdr:pic>
      <xdr:nvPicPr>
        <xdr:cNvPr id="12811" name="Рисунок 8" descr="050.jpg">
          <a:extLst>
            <a:ext uri="{FF2B5EF4-FFF2-40B4-BE49-F238E27FC236}">
              <a16:creationId xmlns:a16="http://schemas.microsoft.com/office/drawing/2014/main" id="{00000000-0008-0000-0B00-00000B320000}"/>
            </a:ext>
          </a:extLst>
        </xdr:cNvPr>
        <xdr:cNvPicPr>
          <a:picLocks noChangeAspect="1"/>
        </xdr:cNvPicPr>
      </xdr:nvPicPr>
      <xdr:blipFill>
        <a:blip xmlns:r="http://schemas.openxmlformats.org/officeDocument/2006/relationships" r:embed="rId1" cstate="print"/>
        <a:srcRect/>
        <a:stretch>
          <a:fillRect/>
        </a:stretch>
      </xdr:blipFill>
      <xdr:spPr bwMode="auto">
        <a:xfrm>
          <a:off x="3152775" y="109480350"/>
          <a:ext cx="1209675" cy="885825"/>
        </a:xfrm>
        <a:prstGeom prst="rect">
          <a:avLst/>
        </a:prstGeom>
        <a:noFill/>
        <a:ln w="9525">
          <a:noFill/>
          <a:miter lim="800000"/>
          <a:headEnd/>
          <a:tailEnd/>
        </a:ln>
      </xdr:spPr>
    </xdr:pic>
    <xdr:clientData/>
  </xdr:twoCellAnchor>
  <xdr:twoCellAnchor editAs="oneCell">
    <xdr:from>
      <xdr:col>3</xdr:col>
      <xdr:colOff>57150</xdr:colOff>
      <xdr:row>84</xdr:row>
      <xdr:rowOff>47625</xdr:rowOff>
    </xdr:from>
    <xdr:to>
      <xdr:col>3</xdr:col>
      <xdr:colOff>1266825</xdr:colOff>
      <xdr:row>84</xdr:row>
      <xdr:rowOff>933450</xdr:rowOff>
    </xdr:to>
    <xdr:pic>
      <xdr:nvPicPr>
        <xdr:cNvPr id="12812" name="Рисунок 9" descr="052.jpg">
          <a:extLst>
            <a:ext uri="{FF2B5EF4-FFF2-40B4-BE49-F238E27FC236}">
              <a16:creationId xmlns:a16="http://schemas.microsoft.com/office/drawing/2014/main" id="{00000000-0008-0000-0B00-00000C320000}"/>
            </a:ext>
          </a:extLst>
        </xdr:cNvPr>
        <xdr:cNvPicPr>
          <a:picLocks noChangeAspect="1"/>
        </xdr:cNvPicPr>
      </xdr:nvPicPr>
      <xdr:blipFill>
        <a:blip xmlns:r="http://schemas.openxmlformats.org/officeDocument/2006/relationships" r:embed="rId3" cstate="print"/>
        <a:srcRect/>
        <a:stretch>
          <a:fillRect/>
        </a:stretch>
      </xdr:blipFill>
      <xdr:spPr bwMode="auto">
        <a:xfrm>
          <a:off x="3152775" y="110461425"/>
          <a:ext cx="1209675" cy="885825"/>
        </a:xfrm>
        <a:prstGeom prst="rect">
          <a:avLst/>
        </a:prstGeom>
        <a:noFill/>
        <a:ln w="9525">
          <a:noFill/>
          <a:miter lim="800000"/>
          <a:headEnd/>
          <a:tailEnd/>
        </a:ln>
      </xdr:spPr>
    </xdr:pic>
    <xdr:clientData/>
  </xdr:twoCellAnchor>
  <xdr:twoCellAnchor editAs="oneCell">
    <xdr:from>
      <xdr:col>3</xdr:col>
      <xdr:colOff>57150</xdr:colOff>
      <xdr:row>85</xdr:row>
      <xdr:rowOff>38100</xdr:rowOff>
    </xdr:from>
    <xdr:to>
      <xdr:col>3</xdr:col>
      <xdr:colOff>1266825</xdr:colOff>
      <xdr:row>85</xdr:row>
      <xdr:rowOff>923925</xdr:rowOff>
    </xdr:to>
    <xdr:pic>
      <xdr:nvPicPr>
        <xdr:cNvPr id="12813" name="Рисунок 10" descr="053.jpg">
          <a:extLst>
            <a:ext uri="{FF2B5EF4-FFF2-40B4-BE49-F238E27FC236}">
              <a16:creationId xmlns:a16="http://schemas.microsoft.com/office/drawing/2014/main" id="{00000000-0008-0000-0B00-00000D320000}"/>
            </a:ext>
          </a:extLst>
        </xdr:cNvPr>
        <xdr:cNvPicPr>
          <a:picLocks noChangeAspect="1"/>
        </xdr:cNvPicPr>
      </xdr:nvPicPr>
      <xdr:blipFill>
        <a:blip xmlns:r="http://schemas.openxmlformats.org/officeDocument/2006/relationships" r:embed="rId4" cstate="print"/>
        <a:srcRect/>
        <a:stretch>
          <a:fillRect/>
        </a:stretch>
      </xdr:blipFill>
      <xdr:spPr bwMode="auto">
        <a:xfrm>
          <a:off x="3152775" y="111423450"/>
          <a:ext cx="1209675" cy="885825"/>
        </a:xfrm>
        <a:prstGeom prst="rect">
          <a:avLst/>
        </a:prstGeom>
        <a:noFill/>
        <a:ln w="9525">
          <a:noFill/>
          <a:miter lim="800000"/>
          <a:headEnd/>
          <a:tailEnd/>
        </a:ln>
      </xdr:spPr>
    </xdr:pic>
    <xdr:clientData/>
  </xdr:twoCellAnchor>
  <xdr:twoCellAnchor editAs="oneCell">
    <xdr:from>
      <xdr:col>3</xdr:col>
      <xdr:colOff>57150</xdr:colOff>
      <xdr:row>86</xdr:row>
      <xdr:rowOff>38100</xdr:rowOff>
    </xdr:from>
    <xdr:to>
      <xdr:col>3</xdr:col>
      <xdr:colOff>1266825</xdr:colOff>
      <xdr:row>86</xdr:row>
      <xdr:rowOff>923925</xdr:rowOff>
    </xdr:to>
    <xdr:pic>
      <xdr:nvPicPr>
        <xdr:cNvPr id="12814" name="Рисунок 11" descr="054.jpg">
          <a:extLst>
            <a:ext uri="{FF2B5EF4-FFF2-40B4-BE49-F238E27FC236}">
              <a16:creationId xmlns:a16="http://schemas.microsoft.com/office/drawing/2014/main" id="{00000000-0008-0000-0B00-00000E320000}"/>
            </a:ext>
          </a:extLst>
        </xdr:cNvPr>
        <xdr:cNvPicPr>
          <a:picLocks noChangeAspect="1"/>
        </xdr:cNvPicPr>
      </xdr:nvPicPr>
      <xdr:blipFill>
        <a:blip xmlns:r="http://schemas.openxmlformats.org/officeDocument/2006/relationships" r:embed="rId5" cstate="print"/>
        <a:srcRect/>
        <a:stretch>
          <a:fillRect/>
        </a:stretch>
      </xdr:blipFill>
      <xdr:spPr bwMode="auto">
        <a:xfrm>
          <a:off x="3152775" y="112395000"/>
          <a:ext cx="1209675" cy="885825"/>
        </a:xfrm>
        <a:prstGeom prst="rect">
          <a:avLst/>
        </a:prstGeom>
        <a:noFill/>
        <a:ln w="9525">
          <a:noFill/>
          <a:miter lim="800000"/>
          <a:headEnd/>
          <a:tailEnd/>
        </a:ln>
      </xdr:spPr>
    </xdr:pic>
    <xdr:clientData/>
  </xdr:twoCellAnchor>
  <xdr:twoCellAnchor editAs="oneCell">
    <xdr:from>
      <xdr:col>3</xdr:col>
      <xdr:colOff>57150</xdr:colOff>
      <xdr:row>98</xdr:row>
      <xdr:rowOff>28575</xdr:rowOff>
    </xdr:from>
    <xdr:to>
      <xdr:col>3</xdr:col>
      <xdr:colOff>1266825</xdr:colOff>
      <xdr:row>98</xdr:row>
      <xdr:rowOff>1238250</xdr:rowOff>
    </xdr:to>
    <xdr:pic>
      <xdr:nvPicPr>
        <xdr:cNvPr id="12815" name="Рисунок 30" descr="061.jpg">
          <a:extLst>
            <a:ext uri="{FF2B5EF4-FFF2-40B4-BE49-F238E27FC236}">
              <a16:creationId xmlns:a16="http://schemas.microsoft.com/office/drawing/2014/main" id="{00000000-0008-0000-0B00-00000F320000}"/>
            </a:ext>
          </a:extLst>
        </xdr:cNvPr>
        <xdr:cNvPicPr>
          <a:picLocks noChangeAspect="1"/>
        </xdr:cNvPicPr>
      </xdr:nvPicPr>
      <xdr:blipFill>
        <a:blip xmlns:r="http://schemas.openxmlformats.org/officeDocument/2006/relationships" r:embed="rId6" cstate="print"/>
        <a:srcRect/>
        <a:stretch>
          <a:fillRect/>
        </a:stretch>
      </xdr:blipFill>
      <xdr:spPr bwMode="auto">
        <a:xfrm>
          <a:off x="3152775" y="128130300"/>
          <a:ext cx="1209675" cy="1209675"/>
        </a:xfrm>
        <a:prstGeom prst="rect">
          <a:avLst/>
        </a:prstGeom>
        <a:noFill/>
        <a:ln w="9525">
          <a:noFill/>
          <a:miter lim="800000"/>
          <a:headEnd/>
          <a:tailEnd/>
        </a:ln>
      </xdr:spPr>
    </xdr:pic>
    <xdr:clientData/>
  </xdr:twoCellAnchor>
  <xdr:twoCellAnchor editAs="oneCell">
    <xdr:from>
      <xdr:col>3</xdr:col>
      <xdr:colOff>57150</xdr:colOff>
      <xdr:row>96</xdr:row>
      <xdr:rowOff>28575</xdr:rowOff>
    </xdr:from>
    <xdr:to>
      <xdr:col>3</xdr:col>
      <xdr:colOff>1266825</xdr:colOff>
      <xdr:row>96</xdr:row>
      <xdr:rowOff>1238250</xdr:rowOff>
    </xdr:to>
    <xdr:pic>
      <xdr:nvPicPr>
        <xdr:cNvPr id="12816" name="Рисунок 33" descr="062.jpg">
          <a:extLst>
            <a:ext uri="{FF2B5EF4-FFF2-40B4-BE49-F238E27FC236}">
              <a16:creationId xmlns:a16="http://schemas.microsoft.com/office/drawing/2014/main" id="{00000000-0008-0000-0B00-000010320000}"/>
            </a:ext>
          </a:extLst>
        </xdr:cNvPr>
        <xdr:cNvPicPr>
          <a:picLocks noChangeAspect="1"/>
        </xdr:cNvPicPr>
      </xdr:nvPicPr>
      <xdr:blipFill>
        <a:blip xmlns:r="http://schemas.openxmlformats.org/officeDocument/2006/relationships" r:embed="rId7" cstate="print"/>
        <a:srcRect/>
        <a:stretch>
          <a:fillRect/>
        </a:stretch>
      </xdr:blipFill>
      <xdr:spPr bwMode="auto">
        <a:xfrm>
          <a:off x="3152775" y="125596650"/>
          <a:ext cx="1209675" cy="1209675"/>
        </a:xfrm>
        <a:prstGeom prst="rect">
          <a:avLst/>
        </a:prstGeom>
        <a:noFill/>
        <a:ln w="9525">
          <a:noFill/>
          <a:miter lim="800000"/>
          <a:headEnd/>
          <a:tailEnd/>
        </a:ln>
      </xdr:spPr>
    </xdr:pic>
    <xdr:clientData/>
  </xdr:twoCellAnchor>
  <xdr:twoCellAnchor editAs="oneCell">
    <xdr:from>
      <xdr:col>3</xdr:col>
      <xdr:colOff>57150</xdr:colOff>
      <xdr:row>97</xdr:row>
      <xdr:rowOff>28575</xdr:rowOff>
    </xdr:from>
    <xdr:to>
      <xdr:col>3</xdr:col>
      <xdr:colOff>1266825</xdr:colOff>
      <xdr:row>97</xdr:row>
      <xdr:rowOff>1238250</xdr:rowOff>
    </xdr:to>
    <xdr:pic>
      <xdr:nvPicPr>
        <xdr:cNvPr id="12817" name="Рисунок 34" descr="063.jpg">
          <a:extLst>
            <a:ext uri="{FF2B5EF4-FFF2-40B4-BE49-F238E27FC236}">
              <a16:creationId xmlns:a16="http://schemas.microsoft.com/office/drawing/2014/main" id="{00000000-0008-0000-0B00-000011320000}"/>
            </a:ext>
          </a:extLst>
        </xdr:cNvPr>
        <xdr:cNvPicPr>
          <a:picLocks noChangeAspect="1"/>
        </xdr:cNvPicPr>
      </xdr:nvPicPr>
      <xdr:blipFill>
        <a:blip xmlns:r="http://schemas.openxmlformats.org/officeDocument/2006/relationships" r:embed="rId8" cstate="print"/>
        <a:srcRect/>
        <a:stretch>
          <a:fillRect/>
        </a:stretch>
      </xdr:blipFill>
      <xdr:spPr bwMode="auto">
        <a:xfrm>
          <a:off x="3152775" y="126863475"/>
          <a:ext cx="1209675" cy="1209675"/>
        </a:xfrm>
        <a:prstGeom prst="rect">
          <a:avLst/>
        </a:prstGeom>
        <a:noFill/>
        <a:ln w="9525">
          <a:noFill/>
          <a:miter lim="800000"/>
          <a:headEnd/>
          <a:tailEnd/>
        </a:ln>
      </xdr:spPr>
    </xdr:pic>
    <xdr:clientData/>
  </xdr:twoCellAnchor>
  <xdr:twoCellAnchor editAs="oneCell">
    <xdr:from>
      <xdr:col>3</xdr:col>
      <xdr:colOff>57150</xdr:colOff>
      <xdr:row>99</xdr:row>
      <xdr:rowOff>28575</xdr:rowOff>
    </xdr:from>
    <xdr:to>
      <xdr:col>3</xdr:col>
      <xdr:colOff>1266825</xdr:colOff>
      <xdr:row>99</xdr:row>
      <xdr:rowOff>1238250</xdr:rowOff>
    </xdr:to>
    <xdr:pic>
      <xdr:nvPicPr>
        <xdr:cNvPr id="12818" name="Рисунок 35" descr="065.jpg">
          <a:extLst>
            <a:ext uri="{FF2B5EF4-FFF2-40B4-BE49-F238E27FC236}">
              <a16:creationId xmlns:a16="http://schemas.microsoft.com/office/drawing/2014/main" id="{00000000-0008-0000-0B00-000012320000}"/>
            </a:ext>
          </a:extLst>
        </xdr:cNvPr>
        <xdr:cNvPicPr>
          <a:picLocks noChangeAspect="1"/>
        </xdr:cNvPicPr>
      </xdr:nvPicPr>
      <xdr:blipFill>
        <a:blip xmlns:r="http://schemas.openxmlformats.org/officeDocument/2006/relationships" r:embed="rId9" cstate="print"/>
        <a:srcRect/>
        <a:stretch>
          <a:fillRect/>
        </a:stretch>
      </xdr:blipFill>
      <xdr:spPr bwMode="auto">
        <a:xfrm>
          <a:off x="3152775" y="129397125"/>
          <a:ext cx="1209675" cy="1209675"/>
        </a:xfrm>
        <a:prstGeom prst="rect">
          <a:avLst/>
        </a:prstGeom>
        <a:noFill/>
        <a:ln w="9525">
          <a:noFill/>
          <a:miter lim="800000"/>
          <a:headEnd/>
          <a:tailEnd/>
        </a:ln>
      </xdr:spPr>
    </xdr:pic>
    <xdr:clientData/>
  </xdr:twoCellAnchor>
  <xdr:twoCellAnchor editAs="oneCell">
    <xdr:from>
      <xdr:col>3</xdr:col>
      <xdr:colOff>85725</xdr:colOff>
      <xdr:row>100</xdr:row>
      <xdr:rowOff>38100</xdr:rowOff>
    </xdr:from>
    <xdr:to>
      <xdr:col>3</xdr:col>
      <xdr:colOff>1295400</xdr:colOff>
      <xdr:row>100</xdr:row>
      <xdr:rowOff>1247775</xdr:rowOff>
    </xdr:to>
    <xdr:pic>
      <xdr:nvPicPr>
        <xdr:cNvPr id="12819" name="Рисунок 36" descr="064.jpg">
          <a:extLst>
            <a:ext uri="{FF2B5EF4-FFF2-40B4-BE49-F238E27FC236}">
              <a16:creationId xmlns:a16="http://schemas.microsoft.com/office/drawing/2014/main" id="{00000000-0008-0000-0B00-000013320000}"/>
            </a:ext>
          </a:extLst>
        </xdr:cNvPr>
        <xdr:cNvPicPr>
          <a:picLocks noChangeAspect="1"/>
        </xdr:cNvPicPr>
      </xdr:nvPicPr>
      <xdr:blipFill>
        <a:blip xmlns:r="http://schemas.openxmlformats.org/officeDocument/2006/relationships" r:embed="rId10" cstate="print"/>
        <a:srcRect/>
        <a:stretch>
          <a:fillRect/>
        </a:stretch>
      </xdr:blipFill>
      <xdr:spPr bwMode="auto">
        <a:xfrm>
          <a:off x="3181350" y="130673475"/>
          <a:ext cx="1209675" cy="1209675"/>
        </a:xfrm>
        <a:prstGeom prst="rect">
          <a:avLst/>
        </a:prstGeom>
        <a:noFill/>
        <a:ln w="9525">
          <a:noFill/>
          <a:miter lim="800000"/>
          <a:headEnd/>
          <a:tailEnd/>
        </a:ln>
      </xdr:spPr>
    </xdr:pic>
    <xdr:clientData/>
  </xdr:twoCellAnchor>
  <xdr:twoCellAnchor editAs="oneCell">
    <xdr:from>
      <xdr:col>3</xdr:col>
      <xdr:colOff>38100</xdr:colOff>
      <xdr:row>101</xdr:row>
      <xdr:rowOff>28575</xdr:rowOff>
    </xdr:from>
    <xdr:to>
      <xdr:col>3</xdr:col>
      <xdr:colOff>1247775</xdr:colOff>
      <xdr:row>101</xdr:row>
      <xdr:rowOff>1238250</xdr:rowOff>
    </xdr:to>
    <xdr:pic>
      <xdr:nvPicPr>
        <xdr:cNvPr id="12820" name="Рисунок 37" descr="066.jpg">
          <a:extLst>
            <a:ext uri="{FF2B5EF4-FFF2-40B4-BE49-F238E27FC236}">
              <a16:creationId xmlns:a16="http://schemas.microsoft.com/office/drawing/2014/main" id="{00000000-0008-0000-0B00-000014320000}"/>
            </a:ext>
          </a:extLst>
        </xdr:cNvPr>
        <xdr:cNvPicPr>
          <a:picLocks noChangeAspect="1"/>
        </xdr:cNvPicPr>
      </xdr:nvPicPr>
      <xdr:blipFill>
        <a:blip xmlns:r="http://schemas.openxmlformats.org/officeDocument/2006/relationships" r:embed="rId11" cstate="print"/>
        <a:srcRect/>
        <a:stretch>
          <a:fillRect/>
        </a:stretch>
      </xdr:blipFill>
      <xdr:spPr bwMode="auto">
        <a:xfrm>
          <a:off x="3133725" y="131930775"/>
          <a:ext cx="1209675" cy="1209675"/>
        </a:xfrm>
        <a:prstGeom prst="rect">
          <a:avLst/>
        </a:prstGeom>
        <a:noFill/>
        <a:ln w="9525">
          <a:noFill/>
          <a:miter lim="800000"/>
          <a:headEnd/>
          <a:tailEnd/>
        </a:ln>
      </xdr:spPr>
    </xdr:pic>
    <xdr:clientData/>
  </xdr:twoCellAnchor>
  <xdr:twoCellAnchor editAs="oneCell">
    <xdr:from>
      <xdr:col>3</xdr:col>
      <xdr:colOff>57150</xdr:colOff>
      <xdr:row>102</xdr:row>
      <xdr:rowOff>28575</xdr:rowOff>
    </xdr:from>
    <xdr:to>
      <xdr:col>3</xdr:col>
      <xdr:colOff>1266825</xdr:colOff>
      <xdr:row>102</xdr:row>
      <xdr:rowOff>1238250</xdr:rowOff>
    </xdr:to>
    <xdr:pic>
      <xdr:nvPicPr>
        <xdr:cNvPr id="12821" name="Рисунок 38" descr="068.jpg">
          <a:extLst>
            <a:ext uri="{FF2B5EF4-FFF2-40B4-BE49-F238E27FC236}">
              <a16:creationId xmlns:a16="http://schemas.microsoft.com/office/drawing/2014/main" id="{00000000-0008-0000-0B00-000015320000}"/>
            </a:ext>
          </a:extLst>
        </xdr:cNvPr>
        <xdr:cNvPicPr>
          <a:picLocks noChangeAspect="1"/>
        </xdr:cNvPicPr>
      </xdr:nvPicPr>
      <xdr:blipFill>
        <a:blip xmlns:r="http://schemas.openxmlformats.org/officeDocument/2006/relationships" r:embed="rId12" cstate="print"/>
        <a:srcRect/>
        <a:stretch>
          <a:fillRect/>
        </a:stretch>
      </xdr:blipFill>
      <xdr:spPr bwMode="auto">
        <a:xfrm>
          <a:off x="3152775" y="133197600"/>
          <a:ext cx="1209675" cy="1209675"/>
        </a:xfrm>
        <a:prstGeom prst="rect">
          <a:avLst/>
        </a:prstGeom>
        <a:noFill/>
        <a:ln w="9525">
          <a:noFill/>
          <a:miter lim="800000"/>
          <a:headEnd/>
          <a:tailEnd/>
        </a:ln>
      </xdr:spPr>
    </xdr:pic>
    <xdr:clientData/>
  </xdr:twoCellAnchor>
  <xdr:twoCellAnchor editAs="oneCell">
    <xdr:from>
      <xdr:col>3</xdr:col>
      <xdr:colOff>57150</xdr:colOff>
      <xdr:row>103</xdr:row>
      <xdr:rowOff>28575</xdr:rowOff>
    </xdr:from>
    <xdr:to>
      <xdr:col>3</xdr:col>
      <xdr:colOff>1266825</xdr:colOff>
      <xdr:row>103</xdr:row>
      <xdr:rowOff>1238250</xdr:rowOff>
    </xdr:to>
    <xdr:pic>
      <xdr:nvPicPr>
        <xdr:cNvPr id="12822" name="Рисунок 39" descr="067.jpg">
          <a:extLst>
            <a:ext uri="{FF2B5EF4-FFF2-40B4-BE49-F238E27FC236}">
              <a16:creationId xmlns:a16="http://schemas.microsoft.com/office/drawing/2014/main" id="{00000000-0008-0000-0B00-000016320000}"/>
            </a:ext>
          </a:extLst>
        </xdr:cNvPr>
        <xdr:cNvPicPr>
          <a:picLocks noChangeAspect="1"/>
        </xdr:cNvPicPr>
      </xdr:nvPicPr>
      <xdr:blipFill>
        <a:blip xmlns:r="http://schemas.openxmlformats.org/officeDocument/2006/relationships" r:embed="rId13" cstate="print"/>
        <a:srcRect/>
        <a:stretch>
          <a:fillRect/>
        </a:stretch>
      </xdr:blipFill>
      <xdr:spPr bwMode="auto">
        <a:xfrm>
          <a:off x="3152775" y="134464425"/>
          <a:ext cx="1209675" cy="1209675"/>
        </a:xfrm>
        <a:prstGeom prst="rect">
          <a:avLst/>
        </a:prstGeom>
        <a:noFill/>
        <a:ln w="9525">
          <a:noFill/>
          <a:miter lim="800000"/>
          <a:headEnd/>
          <a:tailEnd/>
        </a:ln>
      </xdr:spPr>
    </xdr:pic>
    <xdr:clientData/>
  </xdr:twoCellAnchor>
  <xdr:twoCellAnchor editAs="oneCell">
    <xdr:from>
      <xdr:col>3</xdr:col>
      <xdr:colOff>38100</xdr:colOff>
      <xdr:row>104</xdr:row>
      <xdr:rowOff>47625</xdr:rowOff>
    </xdr:from>
    <xdr:to>
      <xdr:col>3</xdr:col>
      <xdr:colOff>1247775</xdr:colOff>
      <xdr:row>104</xdr:row>
      <xdr:rowOff>1257300</xdr:rowOff>
    </xdr:to>
    <xdr:pic>
      <xdr:nvPicPr>
        <xdr:cNvPr id="12823" name="Рисунок 40" descr="069.jpg">
          <a:extLst>
            <a:ext uri="{FF2B5EF4-FFF2-40B4-BE49-F238E27FC236}">
              <a16:creationId xmlns:a16="http://schemas.microsoft.com/office/drawing/2014/main" id="{00000000-0008-0000-0B00-000017320000}"/>
            </a:ext>
          </a:extLst>
        </xdr:cNvPr>
        <xdr:cNvPicPr>
          <a:picLocks noChangeAspect="1"/>
        </xdr:cNvPicPr>
      </xdr:nvPicPr>
      <xdr:blipFill>
        <a:blip xmlns:r="http://schemas.openxmlformats.org/officeDocument/2006/relationships" r:embed="rId14" cstate="print"/>
        <a:srcRect/>
        <a:stretch>
          <a:fillRect/>
        </a:stretch>
      </xdr:blipFill>
      <xdr:spPr bwMode="auto">
        <a:xfrm>
          <a:off x="3133725" y="135750300"/>
          <a:ext cx="1209675" cy="1209675"/>
        </a:xfrm>
        <a:prstGeom prst="rect">
          <a:avLst/>
        </a:prstGeom>
        <a:noFill/>
        <a:ln w="9525">
          <a:noFill/>
          <a:miter lim="800000"/>
          <a:headEnd/>
          <a:tailEnd/>
        </a:ln>
      </xdr:spPr>
    </xdr:pic>
    <xdr:clientData/>
  </xdr:twoCellAnchor>
  <xdr:twoCellAnchor editAs="oneCell">
    <xdr:from>
      <xdr:col>3</xdr:col>
      <xdr:colOff>66675</xdr:colOff>
      <xdr:row>105</xdr:row>
      <xdr:rowOff>28575</xdr:rowOff>
    </xdr:from>
    <xdr:to>
      <xdr:col>3</xdr:col>
      <xdr:colOff>1276350</xdr:colOff>
      <xdr:row>105</xdr:row>
      <xdr:rowOff>1238250</xdr:rowOff>
    </xdr:to>
    <xdr:pic>
      <xdr:nvPicPr>
        <xdr:cNvPr id="12824" name="Рисунок 41" descr="071.jpg">
          <a:extLst>
            <a:ext uri="{FF2B5EF4-FFF2-40B4-BE49-F238E27FC236}">
              <a16:creationId xmlns:a16="http://schemas.microsoft.com/office/drawing/2014/main" id="{00000000-0008-0000-0B00-000018320000}"/>
            </a:ext>
          </a:extLst>
        </xdr:cNvPr>
        <xdr:cNvPicPr>
          <a:picLocks noChangeAspect="1"/>
        </xdr:cNvPicPr>
      </xdr:nvPicPr>
      <xdr:blipFill>
        <a:blip xmlns:r="http://schemas.openxmlformats.org/officeDocument/2006/relationships" r:embed="rId15" cstate="print"/>
        <a:srcRect/>
        <a:stretch>
          <a:fillRect/>
        </a:stretch>
      </xdr:blipFill>
      <xdr:spPr bwMode="auto">
        <a:xfrm>
          <a:off x="3162300" y="136998075"/>
          <a:ext cx="1209675" cy="1209675"/>
        </a:xfrm>
        <a:prstGeom prst="rect">
          <a:avLst/>
        </a:prstGeom>
        <a:noFill/>
        <a:ln w="9525">
          <a:noFill/>
          <a:miter lim="800000"/>
          <a:headEnd/>
          <a:tailEnd/>
        </a:ln>
      </xdr:spPr>
    </xdr:pic>
    <xdr:clientData/>
  </xdr:twoCellAnchor>
  <xdr:twoCellAnchor editAs="oneCell">
    <xdr:from>
      <xdr:col>3</xdr:col>
      <xdr:colOff>57150</xdr:colOff>
      <xdr:row>106</xdr:row>
      <xdr:rowOff>38100</xdr:rowOff>
    </xdr:from>
    <xdr:to>
      <xdr:col>3</xdr:col>
      <xdr:colOff>1266825</xdr:colOff>
      <xdr:row>106</xdr:row>
      <xdr:rowOff>1247775</xdr:rowOff>
    </xdr:to>
    <xdr:pic>
      <xdr:nvPicPr>
        <xdr:cNvPr id="12825" name="Рисунок 42" descr="070.jpg">
          <a:extLst>
            <a:ext uri="{FF2B5EF4-FFF2-40B4-BE49-F238E27FC236}">
              <a16:creationId xmlns:a16="http://schemas.microsoft.com/office/drawing/2014/main" id="{00000000-0008-0000-0B00-000019320000}"/>
            </a:ext>
          </a:extLst>
        </xdr:cNvPr>
        <xdr:cNvPicPr>
          <a:picLocks noChangeAspect="1"/>
        </xdr:cNvPicPr>
      </xdr:nvPicPr>
      <xdr:blipFill>
        <a:blip xmlns:r="http://schemas.openxmlformats.org/officeDocument/2006/relationships" r:embed="rId16" cstate="print"/>
        <a:srcRect/>
        <a:stretch>
          <a:fillRect/>
        </a:stretch>
      </xdr:blipFill>
      <xdr:spPr bwMode="auto">
        <a:xfrm>
          <a:off x="3152775" y="138274425"/>
          <a:ext cx="1209675" cy="1209675"/>
        </a:xfrm>
        <a:prstGeom prst="rect">
          <a:avLst/>
        </a:prstGeom>
        <a:noFill/>
        <a:ln w="9525">
          <a:noFill/>
          <a:miter lim="800000"/>
          <a:headEnd/>
          <a:tailEnd/>
        </a:ln>
      </xdr:spPr>
    </xdr:pic>
    <xdr:clientData/>
  </xdr:twoCellAnchor>
  <xdr:twoCellAnchor editAs="oneCell">
    <xdr:from>
      <xdr:col>3</xdr:col>
      <xdr:colOff>47625</xdr:colOff>
      <xdr:row>107</xdr:row>
      <xdr:rowOff>38100</xdr:rowOff>
    </xdr:from>
    <xdr:to>
      <xdr:col>3</xdr:col>
      <xdr:colOff>1257300</xdr:colOff>
      <xdr:row>107</xdr:row>
      <xdr:rowOff>1247775</xdr:rowOff>
    </xdr:to>
    <xdr:pic>
      <xdr:nvPicPr>
        <xdr:cNvPr id="12826" name="Рисунок 43" descr="073.jpg">
          <a:extLst>
            <a:ext uri="{FF2B5EF4-FFF2-40B4-BE49-F238E27FC236}">
              <a16:creationId xmlns:a16="http://schemas.microsoft.com/office/drawing/2014/main" id="{00000000-0008-0000-0B00-00001A320000}"/>
            </a:ext>
          </a:extLst>
        </xdr:cNvPr>
        <xdr:cNvPicPr>
          <a:picLocks noChangeAspect="1"/>
        </xdr:cNvPicPr>
      </xdr:nvPicPr>
      <xdr:blipFill>
        <a:blip xmlns:r="http://schemas.openxmlformats.org/officeDocument/2006/relationships" r:embed="rId17" cstate="print"/>
        <a:srcRect/>
        <a:stretch>
          <a:fillRect/>
        </a:stretch>
      </xdr:blipFill>
      <xdr:spPr bwMode="auto">
        <a:xfrm>
          <a:off x="3143250" y="139541250"/>
          <a:ext cx="1209675" cy="1209675"/>
        </a:xfrm>
        <a:prstGeom prst="rect">
          <a:avLst/>
        </a:prstGeom>
        <a:noFill/>
        <a:ln w="9525">
          <a:noFill/>
          <a:miter lim="800000"/>
          <a:headEnd/>
          <a:tailEnd/>
        </a:ln>
      </xdr:spPr>
    </xdr:pic>
    <xdr:clientData/>
  </xdr:twoCellAnchor>
  <xdr:twoCellAnchor editAs="oneCell">
    <xdr:from>
      <xdr:col>3</xdr:col>
      <xdr:colOff>57150</xdr:colOff>
      <xdr:row>108</xdr:row>
      <xdr:rowOff>19050</xdr:rowOff>
    </xdr:from>
    <xdr:to>
      <xdr:col>3</xdr:col>
      <xdr:colOff>1266825</xdr:colOff>
      <xdr:row>108</xdr:row>
      <xdr:rowOff>1228725</xdr:rowOff>
    </xdr:to>
    <xdr:pic>
      <xdr:nvPicPr>
        <xdr:cNvPr id="12827" name="Рисунок 44" descr="075.jpg">
          <a:extLst>
            <a:ext uri="{FF2B5EF4-FFF2-40B4-BE49-F238E27FC236}">
              <a16:creationId xmlns:a16="http://schemas.microsoft.com/office/drawing/2014/main" id="{00000000-0008-0000-0B00-00001B320000}"/>
            </a:ext>
          </a:extLst>
        </xdr:cNvPr>
        <xdr:cNvPicPr>
          <a:picLocks noChangeAspect="1"/>
        </xdr:cNvPicPr>
      </xdr:nvPicPr>
      <xdr:blipFill>
        <a:blip xmlns:r="http://schemas.openxmlformats.org/officeDocument/2006/relationships" r:embed="rId18" cstate="print"/>
        <a:srcRect/>
        <a:stretch>
          <a:fillRect/>
        </a:stretch>
      </xdr:blipFill>
      <xdr:spPr bwMode="auto">
        <a:xfrm>
          <a:off x="3152775" y="140789025"/>
          <a:ext cx="1209675" cy="1209675"/>
        </a:xfrm>
        <a:prstGeom prst="rect">
          <a:avLst/>
        </a:prstGeom>
        <a:noFill/>
        <a:ln w="9525">
          <a:noFill/>
          <a:miter lim="800000"/>
          <a:headEnd/>
          <a:tailEnd/>
        </a:ln>
      </xdr:spPr>
    </xdr:pic>
    <xdr:clientData/>
  </xdr:twoCellAnchor>
  <xdr:twoCellAnchor editAs="oneCell">
    <xdr:from>
      <xdr:col>3</xdr:col>
      <xdr:colOff>57150</xdr:colOff>
      <xdr:row>109</xdr:row>
      <xdr:rowOff>85725</xdr:rowOff>
    </xdr:from>
    <xdr:to>
      <xdr:col>3</xdr:col>
      <xdr:colOff>1266825</xdr:colOff>
      <xdr:row>109</xdr:row>
      <xdr:rowOff>1295400</xdr:rowOff>
    </xdr:to>
    <xdr:pic>
      <xdr:nvPicPr>
        <xdr:cNvPr id="12828" name="Рисунок 45" descr="074.jpg">
          <a:extLst>
            <a:ext uri="{FF2B5EF4-FFF2-40B4-BE49-F238E27FC236}">
              <a16:creationId xmlns:a16="http://schemas.microsoft.com/office/drawing/2014/main" id="{00000000-0008-0000-0B00-00001C320000}"/>
            </a:ext>
          </a:extLst>
        </xdr:cNvPr>
        <xdr:cNvPicPr>
          <a:picLocks noChangeAspect="1"/>
        </xdr:cNvPicPr>
      </xdr:nvPicPr>
      <xdr:blipFill>
        <a:blip xmlns:r="http://schemas.openxmlformats.org/officeDocument/2006/relationships" r:embed="rId19" cstate="print"/>
        <a:srcRect/>
        <a:stretch>
          <a:fillRect/>
        </a:stretch>
      </xdr:blipFill>
      <xdr:spPr bwMode="auto">
        <a:xfrm>
          <a:off x="3152775" y="144027525"/>
          <a:ext cx="1209675" cy="1209675"/>
        </a:xfrm>
        <a:prstGeom prst="rect">
          <a:avLst/>
        </a:prstGeom>
        <a:noFill/>
        <a:ln w="9525">
          <a:noFill/>
          <a:miter lim="800000"/>
          <a:headEnd/>
          <a:tailEnd/>
        </a:ln>
      </xdr:spPr>
    </xdr:pic>
    <xdr:clientData/>
  </xdr:twoCellAnchor>
  <xdr:twoCellAnchor editAs="oneCell">
    <xdr:from>
      <xdr:col>3</xdr:col>
      <xdr:colOff>57150</xdr:colOff>
      <xdr:row>112</xdr:row>
      <xdr:rowOff>28575</xdr:rowOff>
    </xdr:from>
    <xdr:to>
      <xdr:col>3</xdr:col>
      <xdr:colOff>1266825</xdr:colOff>
      <xdr:row>112</xdr:row>
      <xdr:rowOff>1238250</xdr:rowOff>
    </xdr:to>
    <xdr:pic>
      <xdr:nvPicPr>
        <xdr:cNvPr id="12829" name="Рисунок 46" descr="076.jpg">
          <a:extLst>
            <a:ext uri="{FF2B5EF4-FFF2-40B4-BE49-F238E27FC236}">
              <a16:creationId xmlns:a16="http://schemas.microsoft.com/office/drawing/2014/main" id="{00000000-0008-0000-0B00-00001D320000}"/>
            </a:ext>
          </a:extLst>
        </xdr:cNvPr>
        <xdr:cNvPicPr>
          <a:picLocks noChangeAspect="1"/>
        </xdr:cNvPicPr>
      </xdr:nvPicPr>
      <xdr:blipFill>
        <a:blip xmlns:r="http://schemas.openxmlformats.org/officeDocument/2006/relationships" r:embed="rId20" cstate="print"/>
        <a:srcRect/>
        <a:stretch>
          <a:fillRect/>
        </a:stretch>
      </xdr:blipFill>
      <xdr:spPr bwMode="auto">
        <a:xfrm>
          <a:off x="3152775" y="145865850"/>
          <a:ext cx="1209675" cy="1209675"/>
        </a:xfrm>
        <a:prstGeom prst="rect">
          <a:avLst/>
        </a:prstGeom>
        <a:noFill/>
        <a:ln w="9525">
          <a:noFill/>
          <a:miter lim="800000"/>
          <a:headEnd/>
          <a:tailEnd/>
        </a:ln>
      </xdr:spPr>
    </xdr:pic>
    <xdr:clientData/>
  </xdr:twoCellAnchor>
  <xdr:twoCellAnchor editAs="oneCell">
    <xdr:from>
      <xdr:col>3</xdr:col>
      <xdr:colOff>66675</xdr:colOff>
      <xdr:row>114</xdr:row>
      <xdr:rowOff>38100</xdr:rowOff>
    </xdr:from>
    <xdr:to>
      <xdr:col>3</xdr:col>
      <xdr:colOff>1276350</xdr:colOff>
      <xdr:row>114</xdr:row>
      <xdr:rowOff>1247775</xdr:rowOff>
    </xdr:to>
    <xdr:pic>
      <xdr:nvPicPr>
        <xdr:cNvPr id="12830" name="Рисунок 47" descr="062.jpg">
          <a:extLst>
            <a:ext uri="{FF2B5EF4-FFF2-40B4-BE49-F238E27FC236}">
              <a16:creationId xmlns:a16="http://schemas.microsoft.com/office/drawing/2014/main" id="{00000000-0008-0000-0B00-00001E320000}"/>
            </a:ext>
          </a:extLst>
        </xdr:cNvPr>
        <xdr:cNvPicPr>
          <a:picLocks noChangeAspect="1"/>
        </xdr:cNvPicPr>
      </xdr:nvPicPr>
      <xdr:blipFill>
        <a:blip xmlns:r="http://schemas.openxmlformats.org/officeDocument/2006/relationships" r:embed="rId7" cstate="print"/>
        <a:srcRect/>
        <a:stretch>
          <a:fillRect/>
        </a:stretch>
      </xdr:blipFill>
      <xdr:spPr bwMode="auto">
        <a:xfrm>
          <a:off x="3162300" y="148409025"/>
          <a:ext cx="1209675" cy="1209675"/>
        </a:xfrm>
        <a:prstGeom prst="rect">
          <a:avLst/>
        </a:prstGeom>
        <a:noFill/>
        <a:ln w="9525">
          <a:noFill/>
          <a:miter lim="800000"/>
          <a:headEnd/>
          <a:tailEnd/>
        </a:ln>
      </xdr:spPr>
    </xdr:pic>
    <xdr:clientData/>
  </xdr:twoCellAnchor>
  <xdr:twoCellAnchor editAs="oneCell">
    <xdr:from>
      <xdr:col>3</xdr:col>
      <xdr:colOff>57150</xdr:colOff>
      <xdr:row>115</xdr:row>
      <xdr:rowOff>28575</xdr:rowOff>
    </xdr:from>
    <xdr:to>
      <xdr:col>3</xdr:col>
      <xdr:colOff>1266825</xdr:colOff>
      <xdr:row>115</xdr:row>
      <xdr:rowOff>1238250</xdr:rowOff>
    </xdr:to>
    <xdr:pic>
      <xdr:nvPicPr>
        <xdr:cNvPr id="12831" name="Рисунок 48" descr="065.jpg">
          <a:extLst>
            <a:ext uri="{FF2B5EF4-FFF2-40B4-BE49-F238E27FC236}">
              <a16:creationId xmlns:a16="http://schemas.microsoft.com/office/drawing/2014/main" id="{00000000-0008-0000-0B00-00001F320000}"/>
            </a:ext>
          </a:extLst>
        </xdr:cNvPr>
        <xdr:cNvPicPr>
          <a:picLocks noChangeAspect="1"/>
        </xdr:cNvPicPr>
      </xdr:nvPicPr>
      <xdr:blipFill>
        <a:blip xmlns:r="http://schemas.openxmlformats.org/officeDocument/2006/relationships" r:embed="rId9" cstate="print"/>
        <a:srcRect/>
        <a:stretch>
          <a:fillRect/>
        </a:stretch>
      </xdr:blipFill>
      <xdr:spPr bwMode="auto">
        <a:xfrm>
          <a:off x="3152775" y="149666325"/>
          <a:ext cx="1209675" cy="1209675"/>
        </a:xfrm>
        <a:prstGeom prst="rect">
          <a:avLst/>
        </a:prstGeom>
        <a:noFill/>
        <a:ln w="9525">
          <a:noFill/>
          <a:miter lim="800000"/>
          <a:headEnd/>
          <a:tailEnd/>
        </a:ln>
      </xdr:spPr>
    </xdr:pic>
    <xdr:clientData/>
  </xdr:twoCellAnchor>
  <xdr:twoCellAnchor editAs="oneCell">
    <xdr:from>
      <xdr:col>3</xdr:col>
      <xdr:colOff>57150</xdr:colOff>
      <xdr:row>116</xdr:row>
      <xdr:rowOff>28575</xdr:rowOff>
    </xdr:from>
    <xdr:to>
      <xdr:col>3</xdr:col>
      <xdr:colOff>1266825</xdr:colOff>
      <xdr:row>116</xdr:row>
      <xdr:rowOff>1238250</xdr:rowOff>
    </xdr:to>
    <xdr:pic>
      <xdr:nvPicPr>
        <xdr:cNvPr id="12832" name="Рисунок 49" descr="068.jpg">
          <a:extLst>
            <a:ext uri="{FF2B5EF4-FFF2-40B4-BE49-F238E27FC236}">
              <a16:creationId xmlns:a16="http://schemas.microsoft.com/office/drawing/2014/main" id="{00000000-0008-0000-0B00-000020320000}"/>
            </a:ext>
          </a:extLst>
        </xdr:cNvPr>
        <xdr:cNvPicPr>
          <a:picLocks noChangeAspect="1"/>
        </xdr:cNvPicPr>
      </xdr:nvPicPr>
      <xdr:blipFill>
        <a:blip xmlns:r="http://schemas.openxmlformats.org/officeDocument/2006/relationships" r:embed="rId12" cstate="print"/>
        <a:srcRect/>
        <a:stretch>
          <a:fillRect/>
        </a:stretch>
      </xdr:blipFill>
      <xdr:spPr bwMode="auto">
        <a:xfrm>
          <a:off x="3152775" y="150933150"/>
          <a:ext cx="1209675" cy="1209675"/>
        </a:xfrm>
        <a:prstGeom prst="rect">
          <a:avLst/>
        </a:prstGeom>
        <a:noFill/>
        <a:ln w="9525">
          <a:noFill/>
          <a:miter lim="800000"/>
          <a:headEnd/>
          <a:tailEnd/>
        </a:ln>
      </xdr:spPr>
    </xdr:pic>
    <xdr:clientData/>
  </xdr:twoCellAnchor>
  <xdr:twoCellAnchor editAs="oneCell">
    <xdr:from>
      <xdr:col>3</xdr:col>
      <xdr:colOff>57150</xdr:colOff>
      <xdr:row>117</xdr:row>
      <xdr:rowOff>28575</xdr:rowOff>
    </xdr:from>
    <xdr:to>
      <xdr:col>3</xdr:col>
      <xdr:colOff>1266825</xdr:colOff>
      <xdr:row>117</xdr:row>
      <xdr:rowOff>1238250</xdr:rowOff>
    </xdr:to>
    <xdr:pic>
      <xdr:nvPicPr>
        <xdr:cNvPr id="12833" name="Рисунок 50" descr="071.jpg">
          <a:extLst>
            <a:ext uri="{FF2B5EF4-FFF2-40B4-BE49-F238E27FC236}">
              <a16:creationId xmlns:a16="http://schemas.microsoft.com/office/drawing/2014/main" id="{00000000-0008-0000-0B00-000021320000}"/>
            </a:ext>
          </a:extLst>
        </xdr:cNvPr>
        <xdr:cNvPicPr>
          <a:picLocks noChangeAspect="1"/>
        </xdr:cNvPicPr>
      </xdr:nvPicPr>
      <xdr:blipFill>
        <a:blip xmlns:r="http://schemas.openxmlformats.org/officeDocument/2006/relationships" r:embed="rId15" cstate="print"/>
        <a:srcRect/>
        <a:stretch>
          <a:fillRect/>
        </a:stretch>
      </xdr:blipFill>
      <xdr:spPr bwMode="auto">
        <a:xfrm>
          <a:off x="3152775" y="152199975"/>
          <a:ext cx="1209675" cy="1209675"/>
        </a:xfrm>
        <a:prstGeom prst="rect">
          <a:avLst/>
        </a:prstGeom>
        <a:noFill/>
        <a:ln w="9525">
          <a:noFill/>
          <a:miter lim="800000"/>
          <a:headEnd/>
          <a:tailEnd/>
        </a:ln>
      </xdr:spPr>
    </xdr:pic>
    <xdr:clientData/>
  </xdr:twoCellAnchor>
  <xdr:twoCellAnchor editAs="oneCell">
    <xdr:from>
      <xdr:col>3</xdr:col>
      <xdr:colOff>47625</xdr:colOff>
      <xdr:row>118</xdr:row>
      <xdr:rowOff>28575</xdr:rowOff>
    </xdr:from>
    <xdr:to>
      <xdr:col>3</xdr:col>
      <xdr:colOff>1257300</xdr:colOff>
      <xdr:row>118</xdr:row>
      <xdr:rowOff>1238250</xdr:rowOff>
    </xdr:to>
    <xdr:pic>
      <xdr:nvPicPr>
        <xdr:cNvPr id="12834" name="Рисунок 51" descr="075.jpg">
          <a:extLst>
            <a:ext uri="{FF2B5EF4-FFF2-40B4-BE49-F238E27FC236}">
              <a16:creationId xmlns:a16="http://schemas.microsoft.com/office/drawing/2014/main" id="{00000000-0008-0000-0B00-000022320000}"/>
            </a:ext>
          </a:extLst>
        </xdr:cNvPr>
        <xdr:cNvPicPr>
          <a:picLocks noChangeAspect="1"/>
        </xdr:cNvPicPr>
      </xdr:nvPicPr>
      <xdr:blipFill>
        <a:blip xmlns:r="http://schemas.openxmlformats.org/officeDocument/2006/relationships" r:embed="rId18" cstate="print"/>
        <a:srcRect/>
        <a:stretch>
          <a:fillRect/>
        </a:stretch>
      </xdr:blipFill>
      <xdr:spPr bwMode="auto">
        <a:xfrm>
          <a:off x="3143250" y="153466800"/>
          <a:ext cx="1209675" cy="1209675"/>
        </a:xfrm>
        <a:prstGeom prst="rect">
          <a:avLst/>
        </a:prstGeom>
        <a:noFill/>
        <a:ln w="9525">
          <a:noFill/>
          <a:miter lim="800000"/>
          <a:headEnd/>
          <a:tailEnd/>
        </a:ln>
      </xdr:spPr>
    </xdr:pic>
    <xdr:clientData/>
  </xdr:twoCellAnchor>
  <xdr:twoCellAnchor editAs="oneCell">
    <xdr:from>
      <xdr:col>3</xdr:col>
      <xdr:colOff>57150</xdr:colOff>
      <xdr:row>5</xdr:row>
      <xdr:rowOff>38100</xdr:rowOff>
    </xdr:from>
    <xdr:to>
      <xdr:col>3</xdr:col>
      <xdr:colOff>1266825</xdr:colOff>
      <xdr:row>5</xdr:row>
      <xdr:rowOff>1114425</xdr:rowOff>
    </xdr:to>
    <xdr:pic>
      <xdr:nvPicPr>
        <xdr:cNvPr id="12837" name="Рисунок 54" descr="079.jpg">
          <a:extLst>
            <a:ext uri="{FF2B5EF4-FFF2-40B4-BE49-F238E27FC236}">
              <a16:creationId xmlns:a16="http://schemas.microsoft.com/office/drawing/2014/main" id="{00000000-0008-0000-0B00-000025320000}"/>
            </a:ext>
          </a:extLst>
        </xdr:cNvPr>
        <xdr:cNvPicPr>
          <a:picLocks noChangeAspect="1"/>
        </xdr:cNvPicPr>
      </xdr:nvPicPr>
      <xdr:blipFill>
        <a:blip xmlns:r="http://schemas.openxmlformats.org/officeDocument/2006/relationships" r:embed="rId21" cstate="print"/>
        <a:srcRect/>
        <a:stretch>
          <a:fillRect/>
        </a:stretch>
      </xdr:blipFill>
      <xdr:spPr bwMode="auto">
        <a:xfrm>
          <a:off x="3152775" y="1752600"/>
          <a:ext cx="1209675" cy="1076325"/>
        </a:xfrm>
        <a:prstGeom prst="rect">
          <a:avLst/>
        </a:prstGeom>
        <a:noFill/>
        <a:ln w="9525">
          <a:noFill/>
          <a:miter lim="800000"/>
          <a:headEnd/>
          <a:tailEnd/>
        </a:ln>
      </xdr:spPr>
    </xdr:pic>
    <xdr:clientData/>
  </xdr:twoCellAnchor>
  <xdr:twoCellAnchor editAs="oneCell">
    <xdr:from>
      <xdr:col>3</xdr:col>
      <xdr:colOff>47625</xdr:colOff>
      <xdr:row>9</xdr:row>
      <xdr:rowOff>47625</xdr:rowOff>
    </xdr:from>
    <xdr:to>
      <xdr:col>3</xdr:col>
      <xdr:colOff>1257300</xdr:colOff>
      <xdr:row>9</xdr:row>
      <xdr:rowOff>1152525</xdr:rowOff>
    </xdr:to>
    <xdr:pic>
      <xdr:nvPicPr>
        <xdr:cNvPr id="12839" name="Рисунок 56" descr="081.jpg">
          <a:extLst>
            <a:ext uri="{FF2B5EF4-FFF2-40B4-BE49-F238E27FC236}">
              <a16:creationId xmlns:a16="http://schemas.microsoft.com/office/drawing/2014/main" id="{00000000-0008-0000-0B00-000027320000}"/>
            </a:ext>
          </a:extLst>
        </xdr:cNvPr>
        <xdr:cNvPicPr>
          <a:picLocks noChangeAspect="1"/>
        </xdr:cNvPicPr>
      </xdr:nvPicPr>
      <xdr:blipFill>
        <a:blip xmlns:r="http://schemas.openxmlformats.org/officeDocument/2006/relationships" r:embed="rId22" cstate="print"/>
        <a:srcRect/>
        <a:stretch>
          <a:fillRect/>
        </a:stretch>
      </xdr:blipFill>
      <xdr:spPr bwMode="auto">
        <a:xfrm>
          <a:off x="3143250" y="6553200"/>
          <a:ext cx="1209675" cy="1104900"/>
        </a:xfrm>
        <a:prstGeom prst="rect">
          <a:avLst/>
        </a:prstGeom>
        <a:noFill/>
        <a:ln w="9525">
          <a:noFill/>
          <a:miter lim="800000"/>
          <a:headEnd/>
          <a:tailEnd/>
        </a:ln>
      </xdr:spPr>
    </xdr:pic>
    <xdr:clientData/>
  </xdr:twoCellAnchor>
  <xdr:twoCellAnchor editAs="oneCell">
    <xdr:from>
      <xdr:col>3</xdr:col>
      <xdr:colOff>57150</xdr:colOff>
      <xdr:row>12</xdr:row>
      <xdr:rowOff>28575</xdr:rowOff>
    </xdr:from>
    <xdr:to>
      <xdr:col>3</xdr:col>
      <xdr:colOff>1266825</xdr:colOff>
      <xdr:row>12</xdr:row>
      <xdr:rowOff>1057275</xdr:rowOff>
    </xdr:to>
    <xdr:pic>
      <xdr:nvPicPr>
        <xdr:cNvPr id="12841" name="Рисунок 58" descr="083.jpg">
          <a:extLst>
            <a:ext uri="{FF2B5EF4-FFF2-40B4-BE49-F238E27FC236}">
              <a16:creationId xmlns:a16="http://schemas.microsoft.com/office/drawing/2014/main" id="{00000000-0008-0000-0B00-000029320000}"/>
            </a:ext>
          </a:extLst>
        </xdr:cNvPr>
        <xdr:cNvPicPr>
          <a:picLocks noChangeAspect="1"/>
        </xdr:cNvPicPr>
      </xdr:nvPicPr>
      <xdr:blipFill>
        <a:blip xmlns:r="http://schemas.openxmlformats.org/officeDocument/2006/relationships" r:embed="rId23" cstate="print"/>
        <a:srcRect/>
        <a:stretch>
          <a:fillRect/>
        </a:stretch>
      </xdr:blipFill>
      <xdr:spPr bwMode="auto">
        <a:xfrm>
          <a:off x="3152775" y="10991850"/>
          <a:ext cx="1209675" cy="1028700"/>
        </a:xfrm>
        <a:prstGeom prst="rect">
          <a:avLst/>
        </a:prstGeom>
        <a:noFill/>
        <a:ln w="9525">
          <a:noFill/>
          <a:miter lim="800000"/>
          <a:headEnd/>
          <a:tailEnd/>
        </a:ln>
      </xdr:spPr>
    </xdr:pic>
    <xdr:clientData/>
  </xdr:twoCellAnchor>
  <xdr:twoCellAnchor editAs="oneCell">
    <xdr:from>
      <xdr:col>3</xdr:col>
      <xdr:colOff>47625</xdr:colOff>
      <xdr:row>18</xdr:row>
      <xdr:rowOff>38100</xdr:rowOff>
    </xdr:from>
    <xdr:to>
      <xdr:col>3</xdr:col>
      <xdr:colOff>1285875</xdr:colOff>
      <xdr:row>18</xdr:row>
      <xdr:rowOff>1076325</xdr:rowOff>
    </xdr:to>
    <xdr:pic>
      <xdr:nvPicPr>
        <xdr:cNvPr id="12842" name="Рисунок 59" descr="079.jpg">
          <a:extLst>
            <a:ext uri="{FF2B5EF4-FFF2-40B4-BE49-F238E27FC236}">
              <a16:creationId xmlns:a16="http://schemas.microsoft.com/office/drawing/2014/main" id="{00000000-0008-0000-0B00-00002A320000}"/>
            </a:ext>
          </a:extLst>
        </xdr:cNvPr>
        <xdr:cNvPicPr>
          <a:picLocks noChangeAspect="1"/>
        </xdr:cNvPicPr>
      </xdr:nvPicPr>
      <xdr:blipFill>
        <a:blip xmlns:r="http://schemas.openxmlformats.org/officeDocument/2006/relationships" r:embed="rId21" cstate="print"/>
        <a:srcRect/>
        <a:stretch>
          <a:fillRect/>
        </a:stretch>
      </xdr:blipFill>
      <xdr:spPr bwMode="auto">
        <a:xfrm>
          <a:off x="3143250" y="17745075"/>
          <a:ext cx="1238250" cy="1038225"/>
        </a:xfrm>
        <a:prstGeom prst="rect">
          <a:avLst/>
        </a:prstGeom>
        <a:noFill/>
        <a:ln w="9525">
          <a:noFill/>
          <a:miter lim="800000"/>
          <a:headEnd/>
          <a:tailEnd/>
        </a:ln>
      </xdr:spPr>
    </xdr:pic>
    <xdr:clientData/>
  </xdr:twoCellAnchor>
  <xdr:twoCellAnchor editAs="oneCell">
    <xdr:from>
      <xdr:col>3</xdr:col>
      <xdr:colOff>47625</xdr:colOff>
      <xdr:row>22</xdr:row>
      <xdr:rowOff>28575</xdr:rowOff>
    </xdr:from>
    <xdr:to>
      <xdr:col>3</xdr:col>
      <xdr:colOff>1285875</xdr:colOff>
      <xdr:row>22</xdr:row>
      <xdr:rowOff>1143000</xdr:rowOff>
    </xdr:to>
    <xdr:pic>
      <xdr:nvPicPr>
        <xdr:cNvPr id="12844" name="Рисунок 61" descr="081.jpg">
          <a:extLst>
            <a:ext uri="{FF2B5EF4-FFF2-40B4-BE49-F238E27FC236}">
              <a16:creationId xmlns:a16="http://schemas.microsoft.com/office/drawing/2014/main" id="{00000000-0008-0000-0B00-00002C320000}"/>
            </a:ext>
          </a:extLst>
        </xdr:cNvPr>
        <xdr:cNvPicPr>
          <a:picLocks noChangeAspect="1"/>
        </xdr:cNvPicPr>
      </xdr:nvPicPr>
      <xdr:blipFill>
        <a:blip xmlns:r="http://schemas.openxmlformats.org/officeDocument/2006/relationships" r:embed="rId22" cstate="print"/>
        <a:srcRect/>
        <a:stretch>
          <a:fillRect/>
        </a:stretch>
      </xdr:blipFill>
      <xdr:spPr bwMode="auto">
        <a:xfrm>
          <a:off x="3143250" y="22593300"/>
          <a:ext cx="1238250" cy="1114425"/>
        </a:xfrm>
        <a:prstGeom prst="rect">
          <a:avLst/>
        </a:prstGeom>
        <a:noFill/>
        <a:ln w="9525">
          <a:noFill/>
          <a:miter lim="800000"/>
          <a:headEnd/>
          <a:tailEnd/>
        </a:ln>
      </xdr:spPr>
    </xdr:pic>
    <xdr:clientData/>
  </xdr:twoCellAnchor>
  <xdr:twoCellAnchor editAs="oneCell">
    <xdr:from>
      <xdr:col>3</xdr:col>
      <xdr:colOff>47625</xdr:colOff>
      <xdr:row>25</xdr:row>
      <xdr:rowOff>28575</xdr:rowOff>
    </xdr:from>
    <xdr:to>
      <xdr:col>3</xdr:col>
      <xdr:colOff>1295400</xdr:colOff>
      <xdr:row>25</xdr:row>
      <xdr:rowOff>1133475</xdr:rowOff>
    </xdr:to>
    <xdr:pic>
      <xdr:nvPicPr>
        <xdr:cNvPr id="12846" name="Рисунок 63" descr="083.jpg">
          <a:extLst>
            <a:ext uri="{FF2B5EF4-FFF2-40B4-BE49-F238E27FC236}">
              <a16:creationId xmlns:a16="http://schemas.microsoft.com/office/drawing/2014/main" id="{00000000-0008-0000-0B00-00002E320000}"/>
            </a:ext>
          </a:extLst>
        </xdr:cNvPr>
        <xdr:cNvPicPr>
          <a:picLocks noChangeAspect="1"/>
        </xdr:cNvPicPr>
      </xdr:nvPicPr>
      <xdr:blipFill>
        <a:blip xmlns:r="http://schemas.openxmlformats.org/officeDocument/2006/relationships" r:embed="rId23" cstate="print"/>
        <a:srcRect/>
        <a:stretch>
          <a:fillRect/>
        </a:stretch>
      </xdr:blipFill>
      <xdr:spPr bwMode="auto">
        <a:xfrm>
          <a:off x="3143250" y="26374725"/>
          <a:ext cx="1247775" cy="1104900"/>
        </a:xfrm>
        <a:prstGeom prst="rect">
          <a:avLst/>
        </a:prstGeom>
        <a:noFill/>
        <a:ln w="9525">
          <a:noFill/>
          <a:miter lim="800000"/>
          <a:headEnd/>
          <a:tailEnd/>
        </a:ln>
      </xdr:spPr>
    </xdr:pic>
    <xdr:clientData/>
  </xdr:twoCellAnchor>
  <xdr:twoCellAnchor editAs="oneCell">
    <xdr:from>
      <xdr:col>3</xdr:col>
      <xdr:colOff>47625</xdr:colOff>
      <xdr:row>13</xdr:row>
      <xdr:rowOff>38100</xdr:rowOff>
    </xdr:from>
    <xdr:to>
      <xdr:col>3</xdr:col>
      <xdr:colOff>1257300</xdr:colOff>
      <xdr:row>13</xdr:row>
      <xdr:rowOff>1247775</xdr:rowOff>
    </xdr:to>
    <xdr:pic>
      <xdr:nvPicPr>
        <xdr:cNvPr id="12847" name="Рисунок 66" descr="074.jpg">
          <a:extLst>
            <a:ext uri="{FF2B5EF4-FFF2-40B4-BE49-F238E27FC236}">
              <a16:creationId xmlns:a16="http://schemas.microsoft.com/office/drawing/2014/main" id="{00000000-0008-0000-0B00-00002F320000}"/>
            </a:ext>
          </a:extLst>
        </xdr:cNvPr>
        <xdr:cNvPicPr>
          <a:picLocks noChangeAspect="1"/>
        </xdr:cNvPicPr>
      </xdr:nvPicPr>
      <xdr:blipFill>
        <a:blip xmlns:r="http://schemas.openxmlformats.org/officeDocument/2006/relationships" r:embed="rId19" cstate="print"/>
        <a:srcRect/>
        <a:stretch>
          <a:fillRect/>
        </a:stretch>
      </xdr:blipFill>
      <xdr:spPr bwMode="auto">
        <a:xfrm>
          <a:off x="3143250" y="36728400"/>
          <a:ext cx="1209675" cy="1209675"/>
        </a:xfrm>
        <a:prstGeom prst="rect">
          <a:avLst/>
        </a:prstGeom>
        <a:noFill/>
        <a:ln w="9525">
          <a:noFill/>
          <a:miter lim="800000"/>
          <a:headEnd/>
          <a:tailEnd/>
        </a:ln>
      </xdr:spPr>
    </xdr:pic>
    <xdr:clientData/>
  </xdr:twoCellAnchor>
  <xdr:twoCellAnchor editAs="oneCell">
    <xdr:from>
      <xdr:col>3</xdr:col>
      <xdr:colOff>66675</xdr:colOff>
      <xdr:row>19</xdr:row>
      <xdr:rowOff>38100</xdr:rowOff>
    </xdr:from>
    <xdr:to>
      <xdr:col>3</xdr:col>
      <xdr:colOff>1276350</xdr:colOff>
      <xdr:row>19</xdr:row>
      <xdr:rowOff>1247775</xdr:rowOff>
    </xdr:to>
    <xdr:pic>
      <xdr:nvPicPr>
        <xdr:cNvPr id="12848" name="Рисунок 67" descr="063.jpg">
          <a:extLst>
            <a:ext uri="{FF2B5EF4-FFF2-40B4-BE49-F238E27FC236}">
              <a16:creationId xmlns:a16="http://schemas.microsoft.com/office/drawing/2014/main" id="{00000000-0008-0000-0B00-000030320000}"/>
            </a:ext>
          </a:extLst>
        </xdr:cNvPr>
        <xdr:cNvPicPr>
          <a:picLocks noChangeAspect="1"/>
        </xdr:cNvPicPr>
      </xdr:nvPicPr>
      <xdr:blipFill>
        <a:blip xmlns:r="http://schemas.openxmlformats.org/officeDocument/2006/relationships" r:embed="rId8" cstate="print"/>
        <a:srcRect/>
        <a:stretch>
          <a:fillRect/>
        </a:stretch>
      </xdr:blipFill>
      <xdr:spPr bwMode="auto">
        <a:xfrm>
          <a:off x="3162300" y="45281850"/>
          <a:ext cx="1209675" cy="1209675"/>
        </a:xfrm>
        <a:prstGeom prst="rect">
          <a:avLst/>
        </a:prstGeom>
        <a:noFill/>
        <a:ln w="9525">
          <a:noFill/>
          <a:miter lim="800000"/>
          <a:headEnd/>
          <a:tailEnd/>
        </a:ln>
      </xdr:spPr>
    </xdr:pic>
    <xdr:clientData/>
  </xdr:twoCellAnchor>
  <xdr:twoCellAnchor editAs="oneCell">
    <xdr:from>
      <xdr:col>3</xdr:col>
      <xdr:colOff>47625</xdr:colOff>
      <xdr:row>23</xdr:row>
      <xdr:rowOff>47625</xdr:rowOff>
    </xdr:from>
    <xdr:to>
      <xdr:col>3</xdr:col>
      <xdr:colOff>1257300</xdr:colOff>
      <xdr:row>23</xdr:row>
      <xdr:rowOff>1257300</xdr:rowOff>
    </xdr:to>
    <xdr:pic>
      <xdr:nvPicPr>
        <xdr:cNvPr id="12849" name="Рисунок 68" descr="070.jpg">
          <a:extLst>
            <a:ext uri="{FF2B5EF4-FFF2-40B4-BE49-F238E27FC236}">
              <a16:creationId xmlns:a16="http://schemas.microsoft.com/office/drawing/2014/main" id="{00000000-0008-0000-0B00-000031320000}"/>
            </a:ext>
          </a:extLst>
        </xdr:cNvPr>
        <xdr:cNvPicPr>
          <a:picLocks noChangeAspect="1"/>
        </xdr:cNvPicPr>
      </xdr:nvPicPr>
      <xdr:blipFill>
        <a:blip xmlns:r="http://schemas.openxmlformats.org/officeDocument/2006/relationships" r:embed="rId16" cstate="print"/>
        <a:srcRect/>
        <a:stretch>
          <a:fillRect/>
        </a:stretch>
      </xdr:blipFill>
      <xdr:spPr bwMode="auto">
        <a:xfrm>
          <a:off x="3143250" y="48472725"/>
          <a:ext cx="1209675" cy="1209675"/>
        </a:xfrm>
        <a:prstGeom prst="rect">
          <a:avLst/>
        </a:prstGeom>
        <a:noFill/>
        <a:ln w="9525">
          <a:noFill/>
          <a:miter lim="800000"/>
          <a:headEnd/>
          <a:tailEnd/>
        </a:ln>
      </xdr:spPr>
    </xdr:pic>
    <xdr:clientData/>
  </xdr:twoCellAnchor>
  <xdr:twoCellAnchor editAs="oneCell">
    <xdr:from>
      <xdr:col>3</xdr:col>
      <xdr:colOff>47625</xdr:colOff>
      <xdr:row>26</xdr:row>
      <xdr:rowOff>28575</xdr:rowOff>
    </xdr:from>
    <xdr:to>
      <xdr:col>3</xdr:col>
      <xdr:colOff>1257300</xdr:colOff>
      <xdr:row>26</xdr:row>
      <xdr:rowOff>1238250</xdr:rowOff>
    </xdr:to>
    <xdr:pic>
      <xdr:nvPicPr>
        <xdr:cNvPr id="12851" name="Рисунок 70" descr="074.jpg">
          <a:extLst>
            <a:ext uri="{FF2B5EF4-FFF2-40B4-BE49-F238E27FC236}">
              <a16:creationId xmlns:a16="http://schemas.microsoft.com/office/drawing/2014/main" id="{00000000-0008-0000-0B00-000033320000}"/>
            </a:ext>
          </a:extLst>
        </xdr:cNvPr>
        <xdr:cNvPicPr>
          <a:picLocks noChangeAspect="1"/>
        </xdr:cNvPicPr>
      </xdr:nvPicPr>
      <xdr:blipFill>
        <a:blip xmlns:r="http://schemas.openxmlformats.org/officeDocument/2006/relationships" r:embed="rId19" cstate="print"/>
        <a:srcRect/>
        <a:stretch>
          <a:fillRect/>
        </a:stretch>
      </xdr:blipFill>
      <xdr:spPr bwMode="auto">
        <a:xfrm>
          <a:off x="3143250" y="52939950"/>
          <a:ext cx="1209675" cy="1209675"/>
        </a:xfrm>
        <a:prstGeom prst="rect">
          <a:avLst/>
        </a:prstGeom>
        <a:noFill/>
        <a:ln w="9525">
          <a:noFill/>
          <a:miter lim="800000"/>
          <a:headEnd/>
          <a:tailEnd/>
        </a:ln>
      </xdr:spPr>
    </xdr:pic>
    <xdr:clientData/>
  </xdr:twoCellAnchor>
  <xdr:twoCellAnchor editAs="oneCell">
    <xdr:from>
      <xdr:col>3</xdr:col>
      <xdr:colOff>47625</xdr:colOff>
      <xdr:row>34</xdr:row>
      <xdr:rowOff>38100</xdr:rowOff>
    </xdr:from>
    <xdr:to>
      <xdr:col>3</xdr:col>
      <xdr:colOff>1257300</xdr:colOff>
      <xdr:row>34</xdr:row>
      <xdr:rowOff>1247775</xdr:rowOff>
    </xdr:to>
    <xdr:pic>
      <xdr:nvPicPr>
        <xdr:cNvPr id="12853" name="Рисунок 72" descr="066.jpg">
          <a:extLst>
            <a:ext uri="{FF2B5EF4-FFF2-40B4-BE49-F238E27FC236}">
              <a16:creationId xmlns:a16="http://schemas.microsoft.com/office/drawing/2014/main" id="{00000000-0008-0000-0B00-000035320000}"/>
            </a:ext>
          </a:extLst>
        </xdr:cNvPr>
        <xdr:cNvPicPr>
          <a:picLocks noChangeAspect="1"/>
        </xdr:cNvPicPr>
      </xdr:nvPicPr>
      <xdr:blipFill>
        <a:blip xmlns:r="http://schemas.openxmlformats.org/officeDocument/2006/relationships" r:embed="rId11" cstate="print"/>
        <a:srcRect/>
        <a:stretch>
          <a:fillRect/>
        </a:stretch>
      </xdr:blipFill>
      <xdr:spPr bwMode="auto">
        <a:xfrm>
          <a:off x="3143250" y="59512200"/>
          <a:ext cx="1209675" cy="1209675"/>
        </a:xfrm>
        <a:prstGeom prst="rect">
          <a:avLst/>
        </a:prstGeom>
        <a:noFill/>
        <a:ln w="9525">
          <a:noFill/>
          <a:miter lim="800000"/>
          <a:headEnd/>
          <a:tailEnd/>
        </a:ln>
      </xdr:spPr>
    </xdr:pic>
    <xdr:clientData/>
  </xdr:twoCellAnchor>
  <xdr:twoCellAnchor editAs="oneCell">
    <xdr:from>
      <xdr:col>3</xdr:col>
      <xdr:colOff>47625</xdr:colOff>
      <xdr:row>36</xdr:row>
      <xdr:rowOff>38100</xdr:rowOff>
    </xdr:from>
    <xdr:to>
      <xdr:col>3</xdr:col>
      <xdr:colOff>1257300</xdr:colOff>
      <xdr:row>36</xdr:row>
      <xdr:rowOff>1247775</xdr:rowOff>
    </xdr:to>
    <xdr:pic>
      <xdr:nvPicPr>
        <xdr:cNvPr id="12855" name="Рисунок 74" descr="073.jpg">
          <a:extLst>
            <a:ext uri="{FF2B5EF4-FFF2-40B4-BE49-F238E27FC236}">
              <a16:creationId xmlns:a16="http://schemas.microsoft.com/office/drawing/2014/main" id="{00000000-0008-0000-0B00-000037320000}"/>
            </a:ext>
          </a:extLst>
        </xdr:cNvPr>
        <xdr:cNvPicPr>
          <a:picLocks noChangeAspect="1"/>
        </xdr:cNvPicPr>
      </xdr:nvPicPr>
      <xdr:blipFill>
        <a:blip xmlns:r="http://schemas.openxmlformats.org/officeDocument/2006/relationships" r:embed="rId17" cstate="print"/>
        <a:srcRect/>
        <a:stretch>
          <a:fillRect/>
        </a:stretch>
      </xdr:blipFill>
      <xdr:spPr bwMode="auto">
        <a:xfrm>
          <a:off x="3143250" y="64693800"/>
          <a:ext cx="1209675" cy="1209675"/>
        </a:xfrm>
        <a:prstGeom prst="rect">
          <a:avLst/>
        </a:prstGeom>
        <a:noFill/>
        <a:ln w="9525">
          <a:noFill/>
          <a:miter lim="800000"/>
          <a:headEnd/>
          <a:tailEnd/>
        </a:ln>
      </xdr:spPr>
    </xdr:pic>
    <xdr:clientData/>
  </xdr:twoCellAnchor>
  <xdr:twoCellAnchor editAs="oneCell">
    <xdr:from>
      <xdr:col>3</xdr:col>
      <xdr:colOff>57150</xdr:colOff>
      <xdr:row>38</xdr:row>
      <xdr:rowOff>38100</xdr:rowOff>
    </xdr:from>
    <xdr:to>
      <xdr:col>3</xdr:col>
      <xdr:colOff>1266825</xdr:colOff>
      <xdr:row>38</xdr:row>
      <xdr:rowOff>1247775</xdr:rowOff>
    </xdr:to>
    <xdr:pic>
      <xdr:nvPicPr>
        <xdr:cNvPr id="12856" name="Рисунок 75" descr="069.jpg">
          <a:extLst>
            <a:ext uri="{FF2B5EF4-FFF2-40B4-BE49-F238E27FC236}">
              <a16:creationId xmlns:a16="http://schemas.microsoft.com/office/drawing/2014/main" id="{00000000-0008-0000-0B00-000038320000}"/>
            </a:ext>
          </a:extLst>
        </xdr:cNvPr>
        <xdr:cNvPicPr>
          <a:picLocks noChangeAspect="1"/>
        </xdr:cNvPicPr>
      </xdr:nvPicPr>
      <xdr:blipFill>
        <a:blip xmlns:r="http://schemas.openxmlformats.org/officeDocument/2006/relationships" r:embed="rId14" cstate="print"/>
        <a:srcRect/>
        <a:stretch>
          <a:fillRect/>
        </a:stretch>
      </xdr:blipFill>
      <xdr:spPr bwMode="auto">
        <a:xfrm>
          <a:off x="3152775" y="67246500"/>
          <a:ext cx="1209675" cy="1209675"/>
        </a:xfrm>
        <a:prstGeom prst="rect">
          <a:avLst/>
        </a:prstGeom>
        <a:noFill/>
        <a:ln w="9525">
          <a:noFill/>
          <a:miter lim="800000"/>
          <a:headEnd/>
          <a:tailEnd/>
        </a:ln>
      </xdr:spPr>
    </xdr:pic>
    <xdr:clientData/>
  </xdr:twoCellAnchor>
  <xdr:twoCellAnchor editAs="oneCell">
    <xdr:from>
      <xdr:col>3</xdr:col>
      <xdr:colOff>47625</xdr:colOff>
      <xdr:row>40</xdr:row>
      <xdr:rowOff>38100</xdr:rowOff>
    </xdr:from>
    <xdr:to>
      <xdr:col>3</xdr:col>
      <xdr:colOff>1257300</xdr:colOff>
      <xdr:row>40</xdr:row>
      <xdr:rowOff>1247775</xdr:rowOff>
    </xdr:to>
    <xdr:pic>
      <xdr:nvPicPr>
        <xdr:cNvPr id="12857" name="Рисунок 76" descr="076.jpg">
          <a:extLst>
            <a:ext uri="{FF2B5EF4-FFF2-40B4-BE49-F238E27FC236}">
              <a16:creationId xmlns:a16="http://schemas.microsoft.com/office/drawing/2014/main" id="{00000000-0008-0000-0B00-000039320000}"/>
            </a:ext>
          </a:extLst>
        </xdr:cNvPr>
        <xdr:cNvPicPr>
          <a:picLocks noChangeAspect="1"/>
        </xdr:cNvPicPr>
      </xdr:nvPicPr>
      <xdr:blipFill>
        <a:blip xmlns:r="http://schemas.openxmlformats.org/officeDocument/2006/relationships" r:embed="rId20" cstate="print"/>
        <a:srcRect/>
        <a:stretch>
          <a:fillRect/>
        </a:stretch>
      </xdr:blipFill>
      <xdr:spPr bwMode="auto">
        <a:xfrm>
          <a:off x="3143250" y="69856350"/>
          <a:ext cx="1209675" cy="1209675"/>
        </a:xfrm>
        <a:prstGeom prst="rect">
          <a:avLst/>
        </a:prstGeom>
        <a:noFill/>
        <a:ln w="9525">
          <a:noFill/>
          <a:miter lim="800000"/>
          <a:headEnd/>
          <a:tailEnd/>
        </a:ln>
      </xdr:spPr>
    </xdr:pic>
    <xdr:clientData/>
  </xdr:twoCellAnchor>
  <xdr:twoCellAnchor editAs="oneCell">
    <xdr:from>
      <xdr:col>3</xdr:col>
      <xdr:colOff>57150</xdr:colOff>
      <xdr:row>6</xdr:row>
      <xdr:rowOff>28575</xdr:rowOff>
    </xdr:from>
    <xdr:to>
      <xdr:col>3</xdr:col>
      <xdr:colOff>1266825</xdr:colOff>
      <xdr:row>6</xdr:row>
      <xdr:rowOff>1238250</xdr:rowOff>
    </xdr:to>
    <xdr:pic>
      <xdr:nvPicPr>
        <xdr:cNvPr id="12858" name="Рисунок 78" descr="063.jpg">
          <a:extLst>
            <a:ext uri="{FF2B5EF4-FFF2-40B4-BE49-F238E27FC236}">
              <a16:creationId xmlns:a16="http://schemas.microsoft.com/office/drawing/2014/main" id="{00000000-0008-0000-0B00-00003A320000}"/>
            </a:ext>
          </a:extLst>
        </xdr:cNvPr>
        <xdr:cNvPicPr>
          <a:picLocks noChangeAspect="1"/>
        </xdr:cNvPicPr>
      </xdr:nvPicPr>
      <xdr:blipFill>
        <a:blip xmlns:r="http://schemas.openxmlformats.org/officeDocument/2006/relationships" r:embed="rId8" cstate="print"/>
        <a:srcRect/>
        <a:stretch>
          <a:fillRect/>
        </a:stretch>
      </xdr:blipFill>
      <xdr:spPr bwMode="auto">
        <a:xfrm>
          <a:off x="3152775" y="29070300"/>
          <a:ext cx="1209675" cy="1209675"/>
        </a:xfrm>
        <a:prstGeom prst="rect">
          <a:avLst/>
        </a:prstGeom>
        <a:noFill/>
        <a:ln w="9525">
          <a:noFill/>
          <a:miter lim="800000"/>
          <a:headEnd/>
          <a:tailEnd/>
        </a:ln>
      </xdr:spPr>
    </xdr:pic>
    <xdr:clientData/>
  </xdr:twoCellAnchor>
  <xdr:twoCellAnchor editAs="oneCell">
    <xdr:from>
      <xdr:col>3</xdr:col>
      <xdr:colOff>57150</xdr:colOff>
      <xdr:row>10</xdr:row>
      <xdr:rowOff>38100</xdr:rowOff>
    </xdr:from>
    <xdr:to>
      <xdr:col>3</xdr:col>
      <xdr:colOff>1266825</xdr:colOff>
      <xdr:row>10</xdr:row>
      <xdr:rowOff>1247775</xdr:rowOff>
    </xdr:to>
    <xdr:pic>
      <xdr:nvPicPr>
        <xdr:cNvPr id="12859" name="Рисунок 79" descr="070.jpg">
          <a:extLst>
            <a:ext uri="{FF2B5EF4-FFF2-40B4-BE49-F238E27FC236}">
              <a16:creationId xmlns:a16="http://schemas.microsoft.com/office/drawing/2014/main" id="{00000000-0008-0000-0B00-00003B320000}"/>
            </a:ext>
          </a:extLst>
        </xdr:cNvPr>
        <xdr:cNvPicPr>
          <a:picLocks noChangeAspect="1"/>
        </xdr:cNvPicPr>
      </xdr:nvPicPr>
      <xdr:blipFill>
        <a:blip xmlns:r="http://schemas.openxmlformats.org/officeDocument/2006/relationships" r:embed="rId16" cstate="print"/>
        <a:srcRect/>
        <a:stretch>
          <a:fillRect/>
        </a:stretch>
      </xdr:blipFill>
      <xdr:spPr bwMode="auto">
        <a:xfrm>
          <a:off x="3152775" y="8448675"/>
          <a:ext cx="1209675" cy="1209675"/>
        </a:xfrm>
        <a:prstGeom prst="rect">
          <a:avLst/>
        </a:prstGeom>
        <a:noFill/>
        <a:ln w="9525">
          <a:noFill/>
          <a:miter lim="800000"/>
          <a:headEnd/>
          <a:tailEnd/>
        </a:ln>
      </xdr:spPr>
    </xdr:pic>
    <xdr:clientData/>
  </xdr:twoCellAnchor>
  <xdr:twoCellAnchor editAs="oneCell">
    <xdr:from>
      <xdr:col>3</xdr:col>
      <xdr:colOff>57150</xdr:colOff>
      <xdr:row>55</xdr:row>
      <xdr:rowOff>38100</xdr:rowOff>
    </xdr:from>
    <xdr:to>
      <xdr:col>3</xdr:col>
      <xdr:colOff>1266825</xdr:colOff>
      <xdr:row>55</xdr:row>
      <xdr:rowOff>1123950</xdr:rowOff>
    </xdr:to>
    <xdr:pic>
      <xdr:nvPicPr>
        <xdr:cNvPr id="12864" name="Рисунок 86" descr="083.jpg">
          <a:extLst>
            <a:ext uri="{FF2B5EF4-FFF2-40B4-BE49-F238E27FC236}">
              <a16:creationId xmlns:a16="http://schemas.microsoft.com/office/drawing/2014/main" id="{00000000-0008-0000-0B00-000040320000}"/>
            </a:ext>
          </a:extLst>
        </xdr:cNvPr>
        <xdr:cNvPicPr>
          <a:picLocks noChangeAspect="1"/>
        </xdr:cNvPicPr>
      </xdr:nvPicPr>
      <xdr:blipFill>
        <a:blip xmlns:r="http://schemas.openxmlformats.org/officeDocument/2006/relationships" r:embed="rId23" cstate="print"/>
        <a:srcRect/>
        <a:stretch>
          <a:fillRect/>
        </a:stretch>
      </xdr:blipFill>
      <xdr:spPr bwMode="auto">
        <a:xfrm>
          <a:off x="3152775" y="59950350"/>
          <a:ext cx="1209675" cy="1085850"/>
        </a:xfrm>
        <a:prstGeom prst="rect">
          <a:avLst/>
        </a:prstGeom>
        <a:noFill/>
        <a:ln w="9525">
          <a:noFill/>
          <a:miter lim="800000"/>
          <a:headEnd/>
          <a:tailEnd/>
        </a:ln>
      </xdr:spPr>
    </xdr:pic>
    <xdr:clientData/>
  </xdr:twoCellAnchor>
  <xdr:twoCellAnchor editAs="oneCell">
    <xdr:from>
      <xdr:col>3</xdr:col>
      <xdr:colOff>47625</xdr:colOff>
      <xdr:row>48</xdr:row>
      <xdr:rowOff>28575</xdr:rowOff>
    </xdr:from>
    <xdr:to>
      <xdr:col>3</xdr:col>
      <xdr:colOff>1285875</xdr:colOff>
      <xdr:row>48</xdr:row>
      <xdr:rowOff>1162050</xdr:rowOff>
    </xdr:to>
    <xdr:pic>
      <xdr:nvPicPr>
        <xdr:cNvPr id="12865" name="Рисунок 87" descr="083.jpg">
          <a:extLst>
            <a:ext uri="{FF2B5EF4-FFF2-40B4-BE49-F238E27FC236}">
              <a16:creationId xmlns:a16="http://schemas.microsoft.com/office/drawing/2014/main" id="{00000000-0008-0000-0B00-000041320000}"/>
            </a:ext>
          </a:extLst>
        </xdr:cNvPr>
        <xdr:cNvPicPr>
          <a:picLocks noChangeAspect="1"/>
        </xdr:cNvPicPr>
      </xdr:nvPicPr>
      <xdr:blipFill>
        <a:blip xmlns:r="http://schemas.openxmlformats.org/officeDocument/2006/relationships" r:embed="rId23" cstate="print"/>
        <a:srcRect/>
        <a:stretch>
          <a:fillRect/>
        </a:stretch>
      </xdr:blipFill>
      <xdr:spPr bwMode="auto">
        <a:xfrm>
          <a:off x="3143250" y="51787425"/>
          <a:ext cx="1238250" cy="1133475"/>
        </a:xfrm>
        <a:prstGeom prst="rect">
          <a:avLst/>
        </a:prstGeom>
        <a:noFill/>
        <a:ln w="9525">
          <a:noFill/>
          <a:miter lim="800000"/>
          <a:headEnd/>
          <a:tailEnd/>
        </a:ln>
      </xdr:spPr>
    </xdr:pic>
    <xdr:clientData/>
  </xdr:twoCellAnchor>
  <xdr:twoCellAnchor editAs="oneCell">
    <xdr:from>
      <xdr:col>3</xdr:col>
      <xdr:colOff>57150</xdr:colOff>
      <xdr:row>46</xdr:row>
      <xdr:rowOff>47625</xdr:rowOff>
    </xdr:from>
    <xdr:to>
      <xdr:col>3</xdr:col>
      <xdr:colOff>1266825</xdr:colOff>
      <xdr:row>46</xdr:row>
      <xdr:rowOff>1181100</xdr:rowOff>
    </xdr:to>
    <xdr:pic>
      <xdr:nvPicPr>
        <xdr:cNvPr id="12866" name="Рисунок 88" descr="081.jpg">
          <a:extLst>
            <a:ext uri="{FF2B5EF4-FFF2-40B4-BE49-F238E27FC236}">
              <a16:creationId xmlns:a16="http://schemas.microsoft.com/office/drawing/2014/main" id="{00000000-0008-0000-0B00-000042320000}"/>
            </a:ext>
          </a:extLst>
        </xdr:cNvPr>
        <xdr:cNvPicPr>
          <a:picLocks noChangeAspect="1"/>
        </xdr:cNvPicPr>
      </xdr:nvPicPr>
      <xdr:blipFill>
        <a:blip xmlns:r="http://schemas.openxmlformats.org/officeDocument/2006/relationships" r:embed="rId22" cstate="print"/>
        <a:srcRect/>
        <a:stretch>
          <a:fillRect/>
        </a:stretch>
      </xdr:blipFill>
      <xdr:spPr bwMode="auto">
        <a:xfrm>
          <a:off x="3152775" y="50587275"/>
          <a:ext cx="1209675" cy="1133475"/>
        </a:xfrm>
        <a:prstGeom prst="rect">
          <a:avLst/>
        </a:prstGeom>
        <a:noFill/>
        <a:ln w="9525">
          <a:noFill/>
          <a:miter lim="800000"/>
          <a:headEnd/>
          <a:tailEnd/>
        </a:ln>
      </xdr:spPr>
    </xdr:pic>
    <xdr:clientData/>
  </xdr:twoCellAnchor>
  <xdr:twoCellAnchor editAs="oneCell">
    <xdr:from>
      <xdr:col>3</xdr:col>
      <xdr:colOff>47625</xdr:colOff>
      <xdr:row>60</xdr:row>
      <xdr:rowOff>38100</xdr:rowOff>
    </xdr:from>
    <xdr:to>
      <xdr:col>3</xdr:col>
      <xdr:colOff>1257300</xdr:colOff>
      <xdr:row>60</xdr:row>
      <xdr:rowOff>1247775</xdr:rowOff>
    </xdr:to>
    <xdr:pic>
      <xdr:nvPicPr>
        <xdr:cNvPr id="12890" name="Рисунок 112" descr="085.jpg">
          <a:extLst>
            <a:ext uri="{FF2B5EF4-FFF2-40B4-BE49-F238E27FC236}">
              <a16:creationId xmlns:a16="http://schemas.microsoft.com/office/drawing/2014/main" id="{00000000-0008-0000-0B00-00005A320000}"/>
            </a:ext>
          </a:extLst>
        </xdr:cNvPr>
        <xdr:cNvPicPr>
          <a:picLocks noChangeAspect="1"/>
        </xdr:cNvPicPr>
      </xdr:nvPicPr>
      <xdr:blipFill>
        <a:blip xmlns:r="http://schemas.openxmlformats.org/officeDocument/2006/relationships" r:embed="rId24" cstate="print"/>
        <a:srcRect/>
        <a:stretch>
          <a:fillRect/>
        </a:stretch>
      </xdr:blipFill>
      <xdr:spPr bwMode="auto">
        <a:xfrm>
          <a:off x="3143250" y="87982425"/>
          <a:ext cx="1209675" cy="1209675"/>
        </a:xfrm>
        <a:prstGeom prst="rect">
          <a:avLst/>
        </a:prstGeom>
        <a:noFill/>
        <a:ln w="9525">
          <a:noFill/>
          <a:miter lim="800000"/>
          <a:headEnd/>
          <a:tailEnd/>
        </a:ln>
      </xdr:spPr>
    </xdr:pic>
    <xdr:clientData/>
  </xdr:twoCellAnchor>
  <xdr:twoCellAnchor editAs="oneCell">
    <xdr:from>
      <xdr:col>3</xdr:col>
      <xdr:colOff>38100</xdr:colOff>
      <xdr:row>61</xdr:row>
      <xdr:rowOff>38100</xdr:rowOff>
    </xdr:from>
    <xdr:to>
      <xdr:col>3</xdr:col>
      <xdr:colOff>1247775</xdr:colOff>
      <xdr:row>61</xdr:row>
      <xdr:rowOff>1247775</xdr:rowOff>
    </xdr:to>
    <xdr:pic>
      <xdr:nvPicPr>
        <xdr:cNvPr id="12891" name="Рисунок 114" descr="075.jpg">
          <a:extLst>
            <a:ext uri="{FF2B5EF4-FFF2-40B4-BE49-F238E27FC236}">
              <a16:creationId xmlns:a16="http://schemas.microsoft.com/office/drawing/2014/main" id="{00000000-0008-0000-0B00-00005B320000}"/>
            </a:ext>
          </a:extLst>
        </xdr:cNvPr>
        <xdr:cNvPicPr>
          <a:picLocks noChangeAspect="1"/>
        </xdr:cNvPicPr>
      </xdr:nvPicPr>
      <xdr:blipFill>
        <a:blip xmlns:r="http://schemas.openxmlformats.org/officeDocument/2006/relationships" r:embed="rId18" cstate="print"/>
        <a:srcRect/>
        <a:stretch>
          <a:fillRect/>
        </a:stretch>
      </xdr:blipFill>
      <xdr:spPr bwMode="auto">
        <a:xfrm>
          <a:off x="3133725" y="89258775"/>
          <a:ext cx="1209675" cy="1209675"/>
        </a:xfrm>
        <a:prstGeom prst="rect">
          <a:avLst/>
        </a:prstGeom>
        <a:noFill/>
        <a:ln w="9525">
          <a:noFill/>
          <a:miter lim="800000"/>
          <a:headEnd/>
          <a:tailEnd/>
        </a:ln>
      </xdr:spPr>
    </xdr:pic>
    <xdr:clientData/>
  </xdr:twoCellAnchor>
  <xdr:twoCellAnchor editAs="oneCell">
    <xdr:from>
      <xdr:col>3</xdr:col>
      <xdr:colOff>47625</xdr:colOff>
      <xdr:row>62</xdr:row>
      <xdr:rowOff>47625</xdr:rowOff>
    </xdr:from>
    <xdr:to>
      <xdr:col>3</xdr:col>
      <xdr:colOff>1257300</xdr:colOff>
      <xdr:row>62</xdr:row>
      <xdr:rowOff>1257300</xdr:rowOff>
    </xdr:to>
    <xdr:pic>
      <xdr:nvPicPr>
        <xdr:cNvPr id="12892" name="Рисунок 115" descr="086.jpg">
          <a:extLst>
            <a:ext uri="{FF2B5EF4-FFF2-40B4-BE49-F238E27FC236}">
              <a16:creationId xmlns:a16="http://schemas.microsoft.com/office/drawing/2014/main" id="{00000000-0008-0000-0B00-00005C320000}"/>
            </a:ext>
          </a:extLst>
        </xdr:cNvPr>
        <xdr:cNvPicPr>
          <a:picLocks noChangeAspect="1"/>
        </xdr:cNvPicPr>
      </xdr:nvPicPr>
      <xdr:blipFill>
        <a:blip xmlns:r="http://schemas.openxmlformats.org/officeDocument/2006/relationships" r:embed="rId25" cstate="print"/>
        <a:srcRect/>
        <a:stretch>
          <a:fillRect/>
        </a:stretch>
      </xdr:blipFill>
      <xdr:spPr bwMode="auto">
        <a:xfrm>
          <a:off x="3143250" y="90544650"/>
          <a:ext cx="1209675" cy="1209675"/>
        </a:xfrm>
        <a:prstGeom prst="rect">
          <a:avLst/>
        </a:prstGeom>
        <a:noFill/>
        <a:ln w="9525">
          <a:noFill/>
          <a:miter lim="800000"/>
          <a:headEnd/>
          <a:tailEnd/>
        </a:ln>
      </xdr:spPr>
    </xdr:pic>
    <xdr:clientData/>
  </xdr:twoCellAnchor>
  <xdr:twoCellAnchor editAs="oneCell">
    <xdr:from>
      <xdr:col>3</xdr:col>
      <xdr:colOff>47625</xdr:colOff>
      <xdr:row>63</xdr:row>
      <xdr:rowOff>38100</xdr:rowOff>
    </xdr:from>
    <xdr:to>
      <xdr:col>3</xdr:col>
      <xdr:colOff>1257300</xdr:colOff>
      <xdr:row>63</xdr:row>
      <xdr:rowOff>1247775</xdr:rowOff>
    </xdr:to>
    <xdr:pic>
      <xdr:nvPicPr>
        <xdr:cNvPr id="12893" name="Рисунок 116" descr="071.jpg">
          <a:extLst>
            <a:ext uri="{FF2B5EF4-FFF2-40B4-BE49-F238E27FC236}">
              <a16:creationId xmlns:a16="http://schemas.microsoft.com/office/drawing/2014/main" id="{00000000-0008-0000-0B00-00005D320000}"/>
            </a:ext>
          </a:extLst>
        </xdr:cNvPr>
        <xdr:cNvPicPr>
          <a:picLocks noChangeAspect="1"/>
        </xdr:cNvPicPr>
      </xdr:nvPicPr>
      <xdr:blipFill>
        <a:blip xmlns:r="http://schemas.openxmlformats.org/officeDocument/2006/relationships" r:embed="rId15" cstate="print"/>
        <a:srcRect/>
        <a:stretch>
          <a:fillRect/>
        </a:stretch>
      </xdr:blipFill>
      <xdr:spPr bwMode="auto">
        <a:xfrm>
          <a:off x="3143250" y="91840050"/>
          <a:ext cx="1209675" cy="1209675"/>
        </a:xfrm>
        <a:prstGeom prst="rect">
          <a:avLst/>
        </a:prstGeom>
        <a:noFill/>
        <a:ln w="9525">
          <a:noFill/>
          <a:miter lim="800000"/>
          <a:headEnd/>
          <a:tailEnd/>
        </a:ln>
      </xdr:spPr>
    </xdr:pic>
    <xdr:clientData/>
  </xdr:twoCellAnchor>
  <xdr:twoCellAnchor editAs="oneCell">
    <xdr:from>
      <xdr:col>3</xdr:col>
      <xdr:colOff>47625</xdr:colOff>
      <xdr:row>65</xdr:row>
      <xdr:rowOff>47625</xdr:rowOff>
    </xdr:from>
    <xdr:to>
      <xdr:col>3</xdr:col>
      <xdr:colOff>1257300</xdr:colOff>
      <xdr:row>65</xdr:row>
      <xdr:rowOff>933450</xdr:rowOff>
    </xdr:to>
    <xdr:pic>
      <xdr:nvPicPr>
        <xdr:cNvPr id="12894" name="Рисунок 117" descr="079.jpg">
          <a:extLst>
            <a:ext uri="{FF2B5EF4-FFF2-40B4-BE49-F238E27FC236}">
              <a16:creationId xmlns:a16="http://schemas.microsoft.com/office/drawing/2014/main" id="{00000000-0008-0000-0B00-00005E320000}"/>
            </a:ext>
          </a:extLst>
        </xdr:cNvPr>
        <xdr:cNvPicPr>
          <a:picLocks noChangeAspect="1"/>
        </xdr:cNvPicPr>
      </xdr:nvPicPr>
      <xdr:blipFill>
        <a:blip xmlns:r="http://schemas.openxmlformats.org/officeDocument/2006/relationships" r:embed="rId21" cstate="print"/>
        <a:srcRect/>
        <a:stretch>
          <a:fillRect/>
        </a:stretch>
      </xdr:blipFill>
      <xdr:spPr bwMode="auto">
        <a:xfrm>
          <a:off x="3143250" y="93506925"/>
          <a:ext cx="1209675" cy="885825"/>
        </a:xfrm>
        <a:prstGeom prst="rect">
          <a:avLst/>
        </a:prstGeom>
        <a:noFill/>
        <a:ln w="9525">
          <a:noFill/>
          <a:miter lim="800000"/>
          <a:headEnd/>
          <a:tailEnd/>
        </a:ln>
      </xdr:spPr>
    </xdr:pic>
    <xdr:clientData/>
  </xdr:twoCellAnchor>
  <xdr:twoCellAnchor editAs="oneCell">
    <xdr:from>
      <xdr:col>3</xdr:col>
      <xdr:colOff>38100</xdr:colOff>
      <xdr:row>67</xdr:row>
      <xdr:rowOff>57150</xdr:rowOff>
    </xdr:from>
    <xdr:to>
      <xdr:col>3</xdr:col>
      <xdr:colOff>1247775</xdr:colOff>
      <xdr:row>67</xdr:row>
      <xdr:rowOff>942975</xdr:rowOff>
    </xdr:to>
    <xdr:pic>
      <xdr:nvPicPr>
        <xdr:cNvPr id="12895" name="Рисунок 118" descr="081.jpg">
          <a:extLst>
            <a:ext uri="{FF2B5EF4-FFF2-40B4-BE49-F238E27FC236}">
              <a16:creationId xmlns:a16="http://schemas.microsoft.com/office/drawing/2014/main" id="{00000000-0008-0000-0B00-00005F320000}"/>
            </a:ext>
          </a:extLst>
        </xdr:cNvPr>
        <xdr:cNvPicPr>
          <a:picLocks noChangeAspect="1"/>
        </xdr:cNvPicPr>
      </xdr:nvPicPr>
      <xdr:blipFill>
        <a:blip xmlns:r="http://schemas.openxmlformats.org/officeDocument/2006/relationships" r:embed="rId22" cstate="print"/>
        <a:srcRect/>
        <a:stretch>
          <a:fillRect/>
        </a:stretch>
      </xdr:blipFill>
      <xdr:spPr bwMode="auto">
        <a:xfrm>
          <a:off x="3133725" y="94488000"/>
          <a:ext cx="1209675" cy="885825"/>
        </a:xfrm>
        <a:prstGeom prst="rect">
          <a:avLst/>
        </a:prstGeom>
        <a:noFill/>
        <a:ln w="9525">
          <a:noFill/>
          <a:miter lim="800000"/>
          <a:headEnd/>
          <a:tailEnd/>
        </a:ln>
      </xdr:spPr>
    </xdr:pic>
    <xdr:clientData/>
  </xdr:twoCellAnchor>
  <xdr:twoCellAnchor editAs="oneCell">
    <xdr:from>
      <xdr:col>3</xdr:col>
      <xdr:colOff>47625</xdr:colOff>
      <xdr:row>68</xdr:row>
      <xdr:rowOff>47625</xdr:rowOff>
    </xdr:from>
    <xdr:to>
      <xdr:col>3</xdr:col>
      <xdr:colOff>1257300</xdr:colOff>
      <xdr:row>68</xdr:row>
      <xdr:rowOff>933450</xdr:rowOff>
    </xdr:to>
    <xdr:pic>
      <xdr:nvPicPr>
        <xdr:cNvPr id="12896" name="Рисунок 119" descr="083.jpg">
          <a:extLst>
            <a:ext uri="{FF2B5EF4-FFF2-40B4-BE49-F238E27FC236}">
              <a16:creationId xmlns:a16="http://schemas.microsoft.com/office/drawing/2014/main" id="{00000000-0008-0000-0B00-000060320000}"/>
            </a:ext>
          </a:extLst>
        </xdr:cNvPr>
        <xdr:cNvPicPr>
          <a:picLocks noChangeAspect="1"/>
        </xdr:cNvPicPr>
      </xdr:nvPicPr>
      <xdr:blipFill>
        <a:blip xmlns:r="http://schemas.openxmlformats.org/officeDocument/2006/relationships" r:embed="rId23" cstate="print"/>
        <a:srcRect/>
        <a:stretch>
          <a:fillRect/>
        </a:stretch>
      </xdr:blipFill>
      <xdr:spPr bwMode="auto">
        <a:xfrm>
          <a:off x="3143250" y="95450025"/>
          <a:ext cx="1209675" cy="885825"/>
        </a:xfrm>
        <a:prstGeom prst="rect">
          <a:avLst/>
        </a:prstGeom>
        <a:noFill/>
        <a:ln w="9525">
          <a:noFill/>
          <a:miter lim="800000"/>
          <a:headEnd/>
          <a:tailEnd/>
        </a:ln>
      </xdr:spPr>
    </xdr:pic>
    <xdr:clientData/>
  </xdr:twoCellAnchor>
  <xdr:twoCellAnchor editAs="oneCell">
    <xdr:from>
      <xdr:col>3</xdr:col>
      <xdr:colOff>47625</xdr:colOff>
      <xdr:row>70</xdr:row>
      <xdr:rowOff>47625</xdr:rowOff>
    </xdr:from>
    <xdr:to>
      <xdr:col>3</xdr:col>
      <xdr:colOff>1257300</xdr:colOff>
      <xdr:row>70</xdr:row>
      <xdr:rowOff>933450</xdr:rowOff>
    </xdr:to>
    <xdr:pic>
      <xdr:nvPicPr>
        <xdr:cNvPr id="12897" name="Рисунок 120" descr="079.jpg">
          <a:extLst>
            <a:ext uri="{FF2B5EF4-FFF2-40B4-BE49-F238E27FC236}">
              <a16:creationId xmlns:a16="http://schemas.microsoft.com/office/drawing/2014/main" id="{00000000-0008-0000-0B00-000061320000}"/>
            </a:ext>
          </a:extLst>
        </xdr:cNvPr>
        <xdr:cNvPicPr>
          <a:picLocks noChangeAspect="1"/>
        </xdr:cNvPicPr>
      </xdr:nvPicPr>
      <xdr:blipFill>
        <a:blip xmlns:r="http://schemas.openxmlformats.org/officeDocument/2006/relationships" r:embed="rId21" cstate="print"/>
        <a:srcRect/>
        <a:stretch>
          <a:fillRect/>
        </a:stretch>
      </xdr:blipFill>
      <xdr:spPr bwMode="auto">
        <a:xfrm>
          <a:off x="3143250" y="97431225"/>
          <a:ext cx="1209675" cy="885825"/>
        </a:xfrm>
        <a:prstGeom prst="rect">
          <a:avLst/>
        </a:prstGeom>
        <a:noFill/>
        <a:ln w="9525">
          <a:noFill/>
          <a:miter lim="800000"/>
          <a:headEnd/>
          <a:tailEnd/>
        </a:ln>
      </xdr:spPr>
    </xdr:pic>
    <xdr:clientData/>
  </xdr:twoCellAnchor>
  <xdr:twoCellAnchor editAs="oneCell">
    <xdr:from>
      <xdr:col>3</xdr:col>
      <xdr:colOff>47625</xdr:colOff>
      <xdr:row>71</xdr:row>
      <xdr:rowOff>47625</xdr:rowOff>
    </xdr:from>
    <xdr:to>
      <xdr:col>3</xdr:col>
      <xdr:colOff>1257300</xdr:colOff>
      <xdr:row>71</xdr:row>
      <xdr:rowOff>933450</xdr:rowOff>
    </xdr:to>
    <xdr:pic>
      <xdr:nvPicPr>
        <xdr:cNvPr id="12898" name="Рисунок 121" descr="081.jpg">
          <a:extLst>
            <a:ext uri="{FF2B5EF4-FFF2-40B4-BE49-F238E27FC236}">
              <a16:creationId xmlns:a16="http://schemas.microsoft.com/office/drawing/2014/main" id="{00000000-0008-0000-0B00-000062320000}"/>
            </a:ext>
          </a:extLst>
        </xdr:cNvPr>
        <xdr:cNvPicPr>
          <a:picLocks noChangeAspect="1"/>
        </xdr:cNvPicPr>
      </xdr:nvPicPr>
      <xdr:blipFill>
        <a:blip xmlns:r="http://schemas.openxmlformats.org/officeDocument/2006/relationships" r:embed="rId22" cstate="print"/>
        <a:srcRect/>
        <a:stretch>
          <a:fillRect/>
        </a:stretch>
      </xdr:blipFill>
      <xdr:spPr bwMode="auto">
        <a:xfrm>
          <a:off x="3143250" y="98402775"/>
          <a:ext cx="1209675" cy="885825"/>
        </a:xfrm>
        <a:prstGeom prst="rect">
          <a:avLst/>
        </a:prstGeom>
        <a:noFill/>
        <a:ln w="9525">
          <a:noFill/>
          <a:miter lim="800000"/>
          <a:headEnd/>
          <a:tailEnd/>
        </a:ln>
      </xdr:spPr>
    </xdr:pic>
    <xdr:clientData/>
  </xdr:twoCellAnchor>
  <xdr:twoCellAnchor editAs="oneCell">
    <xdr:from>
      <xdr:col>3</xdr:col>
      <xdr:colOff>57150</xdr:colOff>
      <xdr:row>72</xdr:row>
      <xdr:rowOff>47625</xdr:rowOff>
    </xdr:from>
    <xdr:to>
      <xdr:col>3</xdr:col>
      <xdr:colOff>1266825</xdr:colOff>
      <xdr:row>72</xdr:row>
      <xdr:rowOff>933450</xdr:rowOff>
    </xdr:to>
    <xdr:pic>
      <xdr:nvPicPr>
        <xdr:cNvPr id="12899" name="Рисунок 122" descr="083.jpg">
          <a:extLst>
            <a:ext uri="{FF2B5EF4-FFF2-40B4-BE49-F238E27FC236}">
              <a16:creationId xmlns:a16="http://schemas.microsoft.com/office/drawing/2014/main" id="{00000000-0008-0000-0B00-000063320000}"/>
            </a:ext>
          </a:extLst>
        </xdr:cNvPr>
        <xdr:cNvPicPr>
          <a:picLocks noChangeAspect="1"/>
        </xdr:cNvPicPr>
      </xdr:nvPicPr>
      <xdr:blipFill>
        <a:blip xmlns:r="http://schemas.openxmlformats.org/officeDocument/2006/relationships" r:embed="rId23" cstate="print"/>
        <a:srcRect/>
        <a:stretch>
          <a:fillRect/>
        </a:stretch>
      </xdr:blipFill>
      <xdr:spPr bwMode="auto">
        <a:xfrm>
          <a:off x="3152775" y="99393375"/>
          <a:ext cx="1209675" cy="885825"/>
        </a:xfrm>
        <a:prstGeom prst="rect">
          <a:avLst/>
        </a:prstGeom>
        <a:noFill/>
        <a:ln w="9525">
          <a:noFill/>
          <a:miter lim="800000"/>
          <a:headEnd/>
          <a:tailEnd/>
        </a:ln>
      </xdr:spPr>
    </xdr:pic>
    <xdr:clientData/>
  </xdr:twoCellAnchor>
  <xdr:twoCellAnchor editAs="oneCell">
    <xdr:from>
      <xdr:col>3</xdr:col>
      <xdr:colOff>28575</xdr:colOff>
      <xdr:row>123</xdr:row>
      <xdr:rowOff>28575</xdr:rowOff>
    </xdr:from>
    <xdr:to>
      <xdr:col>3</xdr:col>
      <xdr:colOff>1257300</xdr:colOff>
      <xdr:row>123</xdr:row>
      <xdr:rowOff>952500</xdr:rowOff>
    </xdr:to>
    <xdr:pic>
      <xdr:nvPicPr>
        <xdr:cNvPr id="12900" name="Picture 432" descr="DSC00198">
          <a:extLst>
            <a:ext uri="{FF2B5EF4-FFF2-40B4-BE49-F238E27FC236}">
              <a16:creationId xmlns:a16="http://schemas.microsoft.com/office/drawing/2014/main" id="{00000000-0008-0000-0B00-000064320000}"/>
            </a:ext>
          </a:extLst>
        </xdr:cNvPr>
        <xdr:cNvPicPr>
          <a:picLocks noChangeAspect="1" noChangeArrowheads="1"/>
        </xdr:cNvPicPr>
      </xdr:nvPicPr>
      <xdr:blipFill>
        <a:blip xmlns:r="http://schemas.openxmlformats.org/officeDocument/2006/relationships" r:embed="rId26" cstate="print"/>
        <a:srcRect/>
        <a:stretch>
          <a:fillRect/>
        </a:stretch>
      </xdr:blipFill>
      <xdr:spPr bwMode="auto">
        <a:xfrm>
          <a:off x="3124200" y="158838900"/>
          <a:ext cx="1228725" cy="923925"/>
        </a:xfrm>
        <a:prstGeom prst="rect">
          <a:avLst/>
        </a:prstGeom>
        <a:noFill/>
        <a:ln w="9525">
          <a:noFill/>
          <a:miter lim="800000"/>
          <a:headEnd/>
          <a:tailEnd/>
        </a:ln>
      </xdr:spPr>
    </xdr:pic>
    <xdr:clientData/>
  </xdr:twoCellAnchor>
  <xdr:twoCellAnchor editAs="oneCell">
    <xdr:from>
      <xdr:col>3</xdr:col>
      <xdr:colOff>38100</xdr:colOff>
      <xdr:row>129</xdr:row>
      <xdr:rowOff>19050</xdr:rowOff>
    </xdr:from>
    <xdr:to>
      <xdr:col>3</xdr:col>
      <xdr:colOff>1266825</xdr:colOff>
      <xdr:row>129</xdr:row>
      <xdr:rowOff>942975</xdr:rowOff>
    </xdr:to>
    <xdr:pic>
      <xdr:nvPicPr>
        <xdr:cNvPr id="12901" name="Picture 432" descr="DSC00198">
          <a:extLst>
            <a:ext uri="{FF2B5EF4-FFF2-40B4-BE49-F238E27FC236}">
              <a16:creationId xmlns:a16="http://schemas.microsoft.com/office/drawing/2014/main" id="{00000000-0008-0000-0B00-000065320000}"/>
            </a:ext>
          </a:extLst>
        </xdr:cNvPr>
        <xdr:cNvPicPr>
          <a:picLocks noChangeAspect="1" noChangeArrowheads="1"/>
        </xdr:cNvPicPr>
      </xdr:nvPicPr>
      <xdr:blipFill>
        <a:blip xmlns:r="http://schemas.openxmlformats.org/officeDocument/2006/relationships" r:embed="rId26" cstate="print"/>
        <a:srcRect/>
        <a:stretch>
          <a:fillRect/>
        </a:stretch>
      </xdr:blipFill>
      <xdr:spPr bwMode="auto">
        <a:xfrm>
          <a:off x="3133725" y="164753925"/>
          <a:ext cx="1228725" cy="923925"/>
        </a:xfrm>
        <a:prstGeom prst="rect">
          <a:avLst/>
        </a:prstGeom>
        <a:noFill/>
        <a:ln w="9525">
          <a:noFill/>
          <a:miter lim="800000"/>
          <a:headEnd/>
          <a:tailEnd/>
        </a:ln>
      </xdr:spPr>
    </xdr:pic>
    <xdr:clientData/>
  </xdr:twoCellAnchor>
  <xdr:twoCellAnchor editAs="oneCell">
    <xdr:from>
      <xdr:col>3</xdr:col>
      <xdr:colOff>38100</xdr:colOff>
      <xdr:row>135</xdr:row>
      <xdr:rowOff>19050</xdr:rowOff>
    </xdr:from>
    <xdr:to>
      <xdr:col>3</xdr:col>
      <xdr:colOff>1266825</xdr:colOff>
      <xdr:row>135</xdr:row>
      <xdr:rowOff>942975</xdr:rowOff>
    </xdr:to>
    <xdr:pic>
      <xdr:nvPicPr>
        <xdr:cNvPr id="12902" name="Picture 432" descr="DSC00198">
          <a:extLst>
            <a:ext uri="{FF2B5EF4-FFF2-40B4-BE49-F238E27FC236}">
              <a16:creationId xmlns:a16="http://schemas.microsoft.com/office/drawing/2014/main" id="{00000000-0008-0000-0B00-000066320000}"/>
            </a:ext>
          </a:extLst>
        </xdr:cNvPr>
        <xdr:cNvPicPr>
          <a:picLocks noChangeAspect="1" noChangeArrowheads="1"/>
        </xdr:cNvPicPr>
      </xdr:nvPicPr>
      <xdr:blipFill>
        <a:blip xmlns:r="http://schemas.openxmlformats.org/officeDocument/2006/relationships" r:embed="rId26" cstate="print"/>
        <a:srcRect/>
        <a:stretch>
          <a:fillRect/>
        </a:stretch>
      </xdr:blipFill>
      <xdr:spPr bwMode="auto">
        <a:xfrm>
          <a:off x="3133725" y="170668950"/>
          <a:ext cx="1228725" cy="923925"/>
        </a:xfrm>
        <a:prstGeom prst="rect">
          <a:avLst/>
        </a:prstGeom>
        <a:noFill/>
        <a:ln w="9525">
          <a:noFill/>
          <a:miter lim="800000"/>
          <a:headEnd/>
          <a:tailEnd/>
        </a:ln>
      </xdr:spPr>
    </xdr:pic>
    <xdr:clientData/>
  </xdr:twoCellAnchor>
  <xdr:twoCellAnchor editAs="oneCell">
    <xdr:from>
      <xdr:col>3</xdr:col>
      <xdr:colOff>38100</xdr:colOff>
      <xdr:row>124</xdr:row>
      <xdr:rowOff>28575</xdr:rowOff>
    </xdr:from>
    <xdr:to>
      <xdr:col>3</xdr:col>
      <xdr:colOff>1266825</xdr:colOff>
      <xdr:row>124</xdr:row>
      <xdr:rowOff>952500</xdr:rowOff>
    </xdr:to>
    <xdr:pic>
      <xdr:nvPicPr>
        <xdr:cNvPr id="12903" name="Picture 439" descr="DSC00201">
          <a:extLst>
            <a:ext uri="{FF2B5EF4-FFF2-40B4-BE49-F238E27FC236}">
              <a16:creationId xmlns:a16="http://schemas.microsoft.com/office/drawing/2014/main" id="{00000000-0008-0000-0B00-000067320000}"/>
            </a:ext>
          </a:extLst>
        </xdr:cNvPr>
        <xdr:cNvPicPr>
          <a:picLocks noChangeAspect="1" noChangeArrowheads="1"/>
        </xdr:cNvPicPr>
      </xdr:nvPicPr>
      <xdr:blipFill>
        <a:blip xmlns:r="http://schemas.openxmlformats.org/officeDocument/2006/relationships" r:embed="rId27" cstate="print"/>
        <a:srcRect/>
        <a:stretch>
          <a:fillRect/>
        </a:stretch>
      </xdr:blipFill>
      <xdr:spPr bwMode="auto">
        <a:xfrm>
          <a:off x="3133725" y="159829500"/>
          <a:ext cx="1228725" cy="923925"/>
        </a:xfrm>
        <a:prstGeom prst="rect">
          <a:avLst/>
        </a:prstGeom>
        <a:noFill/>
        <a:ln w="9525">
          <a:noFill/>
          <a:miter lim="800000"/>
          <a:headEnd/>
          <a:tailEnd/>
        </a:ln>
      </xdr:spPr>
    </xdr:pic>
    <xdr:clientData/>
  </xdr:twoCellAnchor>
  <xdr:twoCellAnchor editAs="oneCell">
    <xdr:from>
      <xdr:col>3</xdr:col>
      <xdr:colOff>47625</xdr:colOff>
      <xdr:row>131</xdr:row>
      <xdr:rowOff>28575</xdr:rowOff>
    </xdr:from>
    <xdr:to>
      <xdr:col>3</xdr:col>
      <xdr:colOff>1276350</xdr:colOff>
      <xdr:row>131</xdr:row>
      <xdr:rowOff>952500</xdr:rowOff>
    </xdr:to>
    <xdr:pic>
      <xdr:nvPicPr>
        <xdr:cNvPr id="12904" name="Picture 439" descr="DSC00201">
          <a:extLst>
            <a:ext uri="{FF2B5EF4-FFF2-40B4-BE49-F238E27FC236}">
              <a16:creationId xmlns:a16="http://schemas.microsoft.com/office/drawing/2014/main" id="{00000000-0008-0000-0B00-000068320000}"/>
            </a:ext>
          </a:extLst>
        </xdr:cNvPr>
        <xdr:cNvPicPr>
          <a:picLocks noChangeAspect="1" noChangeArrowheads="1"/>
        </xdr:cNvPicPr>
      </xdr:nvPicPr>
      <xdr:blipFill>
        <a:blip xmlns:r="http://schemas.openxmlformats.org/officeDocument/2006/relationships" r:embed="rId27" cstate="print"/>
        <a:srcRect/>
        <a:stretch>
          <a:fillRect/>
        </a:stretch>
      </xdr:blipFill>
      <xdr:spPr bwMode="auto">
        <a:xfrm>
          <a:off x="3143250" y="166706550"/>
          <a:ext cx="1228725" cy="923925"/>
        </a:xfrm>
        <a:prstGeom prst="rect">
          <a:avLst/>
        </a:prstGeom>
        <a:noFill/>
        <a:ln w="9525">
          <a:noFill/>
          <a:miter lim="800000"/>
          <a:headEnd/>
          <a:tailEnd/>
        </a:ln>
      </xdr:spPr>
    </xdr:pic>
    <xdr:clientData/>
  </xdr:twoCellAnchor>
  <xdr:twoCellAnchor editAs="oneCell">
    <xdr:from>
      <xdr:col>3</xdr:col>
      <xdr:colOff>47625</xdr:colOff>
      <xdr:row>137</xdr:row>
      <xdr:rowOff>28575</xdr:rowOff>
    </xdr:from>
    <xdr:to>
      <xdr:col>3</xdr:col>
      <xdr:colOff>1276350</xdr:colOff>
      <xdr:row>137</xdr:row>
      <xdr:rowOff>952500</xdr:rowOff>
    </xdr:to>
    <xdr:pic>
      <xdr:nvPicPr>
        <xdr:cNvPr id="12905" name="Picture 439" descr="DSC00201">
          <a:extLst>
            <a:ext uri="{FF2B5EF4-FFF2-40B4-BE49-F238E27FC236}">
              <a16:creationId xmlns:a16="http://schemas.microsoft.com/office/drawing/2014/main" id="{00000000-0008-0000-0B00-000069320000}"/>
            </a:ext>
          </a:extLst>
        </xdr:cNvPr>
        <xdr:cNvPicPr>
          <a:picLocks noChangeAspect="1" noChangeArrowheads="1"/>
        </xdr:cNvPicPr>
      </xdr:nvPicPr>
      <xdr:blipFill>
        <a:blip xmlns:r="http://schemas.openxmlformats.org/officeDocument/2006/relationships" r:embed="rId27" cstate="print"/>
        <a:srcRect/>
        <a:stretch>
          <a:fillRect/>
        </a:stretch>
      </xdr:blipFill>
      <xdr:spPr bwMode="auto">
        <a:xfrm>
          <a:off x="3143250" y="172678725"/>
          <a:ext cx="1228725" cy="923925"/>
        </a:xfrm>
        <a:prstGeom prst="rect">
          <a:avLst/>
        </a:prstGeom>
        <a:noFill/>
        <a:ln w="9525">
          <a:noFill/>
          <a:miter lim="800000"/>
          <a:headEnd/>
          <a:tailEnd/>
        </a:ln>
      </xdr:spPr>
    </xdr:pic>
    <xdr:clientData/>
  </xdr:twoCellAnchor>
  <xdr:twoCellAnchor editAs="oneCell">
    <xdr:from>
      <xdr:col>3</xdr:col>
      <xdr:colOff>38100</xdr:colOff>
      <xdr:row>136</xdr:row>
      <xdr:rowOff>47625</xdr:rowOff>
    </xdr:from>
    <xdr:to>
      <xdr:col>3</xdr:col>
      <xdr:colOff>1266825</xdr:colOff>
      <xdr:row>136</xdr:row>
      <xdr:rowOff>971550</xdr:rowOff>
    </xdr:to>
    <xdr:pic>
      <xdr:nvPicPr>
        <xdr:cNvPr id="12906" name="Picture 434" descr="DSC00200">
          <a:extLst>
            <a:ext uri="{FF2B5EF4-FFF2-40B4-BE49-F238E27FC236}">
              <a16:creationId xmlns:a16="http://schemas.microsoft.com/office/drawing/2014/main" id="{00000000-0008-0000-0B00-00006A320000}"/>
            </a:ext>
          </a:extLst>
        </xdr:cNvPr>
        <xdr:cNvPicPr>
          <a:picLocks noChangeAspect="1" noChangeArrowheads="1"/>
        </xdr:cNvPicPr>
      </xdr:nvPicPr>
      <xdr:blipFill>
        <a:blip xmlns:r="http://schemas.openxmlformats.org/officeDocument/2006/relationships" r:embed="rId28" cstate="print"/>
        <a:srcRect/>
        <a:stretch>
          <a:fillRect/>
        </a:stretch>
      </xdr:blipFill>
      <xdr:spPr bwMode="auto">
        <a:xfrm>
          <a:off x="3133725" y="171678600"/>
          <a:ext cx="1228725" cy="923925"/>
        </a:xfrm>
        <a:prstGeom prst="rect">
          <a:avLst/>
        </a:prstGeom>
        <a:noFill/>
        <a:ln w="9525">
          <a:noFill/>
          <a:miter lim="800000"/>
          <a:headEnd/>
          <a:tailEnd/>
        </a:ln>
      </xdr:spPr>
    </xdr:pic>
    <xdr:clientData/>
  </xdr:twoCellAnchor>
  <xdr:twoCellAnchor editAs="oneCell">
    <xdr:from>
      <xdr:col>3</xdr:col>
      <xdr:colOff>38100</xdr:colOff>
      <xdr:row>130</xdr:row>
      <xdr:rowOff>28575</xdr:rowOff>
    </xdr:from>
    <xdr:to>
      <xdr:col>3</xdr:col>
      <xdr:colOff>1266825</xdr:colOff>
      <xdr:row>130</xdr:row>
      <xdr:rowOff>952500</xdr:rowOff>
    </xdr:to>
    <xdr:pic>
      <xdr:nvPicPr>
        <xdr:cNvPr id="12907" name="Picture 434" descr="DSC00200">
          <a:extLst>
            <a:ext uri="{FF2B5EF4-FFF2-40B4-BE49-F238E27FC236}">
              <a16:creationId xmlns:a16="http://schemas.microsoft.com/office/drawing/2014/main" id="{00000000-0008-0000-0B00-00006B320000}"/>
            </a:ext>
          </a:extLst>
        </xdr:cNvPr>
        <xdr:cNvPicPr>
          <a:picLocks noChangeAspect="1" noChangeArrowheads="1"/>
        </xdr:cNvPicPr>
      </xdr:nvPicPr>
      <xdr:blipFill>
        <a:blip xmlns:r="http://schemas.openxmlformats.org/officeDocument/2006/relationships" r:embed="rId28" cstate="print"/>
        <a:srcRect/>
        <a:stretch>
          <a:fillRect/>
        </a:stretch>
      </xdr:blipFill>
      <xdr:spPr bwMode="auto">
        <a:xfrm>
          <a:off x="3133725" y="165735000"/>
          <a:ext cx="1228725" cy="923925"/>
        </a:xfrm>
        <a:prstGeom prst="rect">
          <a:avLst/>
        </a:prstGeom>
        <a:noFill/>
        <a:ln w="9525">
          <a:noFill/>
          <a:miter lim="800000"/>
          <a:headEnd/>
          <a:tailEnd/>
        </a:ln>
      </xdr:spPr>
    </xdr:pic>
    <xdr:clientData/>
  </xdr:twoCellAnchor>
  <xdr:twoCellAnchor editAs="oneCell">
    <xdr:from>
      <xdr:col>3</xdr:col>
      <xdr:colOff>47625</xdr:colOff>
      <xdr:row>127</xdr:row>
      <xdr:rowOff>28575</xdr:rowOff>
    </xdr:from>
    <xdr:to>
      <xdr:col>3</xdr:col>
      <xdr:colOff>1276350</xdr:colOff>
      <xdr:row>127</xdr:row>
      <xdr:rowOff>952500</xdr:rowOff>
    </xdr:to>
    <xdr:pic>
      <xdr:nvPicPr>
        <xdr:cNvPr id="12908" name="Picture 434" descr="DSC00200">
          <a:extLst>
            <a:ext uri="{FF2B5EF4-FFF2-40B4-BE49-F238E27FC236}">
              <a16:creationId xmlns:a16="http://schemas.microsoft.com/office/drawing/2014/main" id="{00000000-0008-0000-0B00-00006C320000}"/>
            </a:ext>
          </a:extLst>
        </xdr:cNvPr>
        <xdr:cNvPicPr>
          <a:picLocks noChangeAspect="1" noChangeArrowheads="1"/>
        </xdr:cNvPicPr>
      </xdr:nvPicPr>
      <xdr:blipFill>
        <a:blip xmlns:r="http://schemas.openxmlformats.org/officeDocument/2006/relationships" r:embed="rId28" cstate="print"/>
        <a:srcRect/>
        <a:stretch>
          <a:fillRect/>
        </a:stretch>
      </xdr:blipFill>
      <xdr:spPr bwMode="auto">
        <a:xfrm>
          <a:off x="3143250" y="162791775"/>
          <a:ext cx="1228725" cy="923925"/>
        </a:xfrm>
        <a:prstGeom prst="rect">
          <a:avLst/>
        </a:prstGeom>
        <a:noFill/>
        <a:ln w="9525">
          <a:noFill/>
          <a:miter lim="800000"/>
          <a:headEnd/>
          <a:tailEnd/>
        </a:ln>
      </xdr:spPr>
    </xdr:pic>
    <xdr:clientData/>
  </xdr:twoCellAnchor>
  <xdr:twoCellAnchor editAs="oneCell">
    <xdr:from>
      <xdr:col>3</xdr:col>
      <xdr:colOff>28575</xdr:colOff>
      <xdr:row>125</xdr:row>
      <xdr:rowOff>28575</xdr:rowOff>
    </xdr:from>
    <xdr:to>
      <xdr:col>3</xdr:col>
      <xdr:colOff>1257300</xdr:colOff>
      <xdr:row>125</xdr:row>
      <xdr:rowOff>952500</xdr:rowOff>
    </xdr:to>
    <xdr:pic>
      <xdr:nvPicPr>
        <xdr:cNvPr id="12909" name="Picture 435" descr="DSC00197">
          <a:extLst>
            <a:ext uri="{FF2B5EF4-FFF2-40B4-BE49-F238E27FC236}">
              <a16:creationId xmlns:a16="http://schemas.microsoft.com/office/drawing/2014/main" id="{00000000-0008-0000-0B00-00006D320000}"/>
            </a:ext>
          </a:extLst>
        </xdr:cNvPr>
        <xdr:cNvPicPr>
          <a:picLocks noChangeAspect="1" noChangeArrowheads="1"/>
        </xdr:cNvPicPr>
      </xdr:nvPicPr>
      <xdr:blipFill>
        <a:blip xmlns:r="http://schemas.openxmlformats.org/officeDocument/2006/relationships" r:embed="rId29" cstate="print"/>
        <a:srcRect/>
        <a:stretch>
          <a:fillRect/>
        </a:stretch>
      </xdr:blipFill>
      <xdr:spPr bwMode="auto">
        <a:xfrm>
          <a:off x="3124200" y="160801050"/>
          <a:ext cx="1228725" cy="923925"/>
        </a:xfrm>
        <a:prstGeom prst="rect">
          <a:avLst/>
        </a:prstGeom>
        <a:noFill/>
        <a:ln w="9525">
          <a:noFill/>
          <a:miter lim="800000"/>
          <a:headEnd/>
          <a:tailEnd/>
        </a:ln>
      </xdr:spPr>
    </xdr:pic>
    <xdr:clientData/>
  </xdr:twoCellAnchor>
  <xdr:twoCellAnchor editAs="oneCell">
    <xdr:from>
      <xdr:col>3</xdr:col>
      <xdr:colOff>47625</xdr:colOff>
      <xdr:row>132</xdr:row>
      <xdr:rowOff>38100</xdr:rowOff>
    </xdr:from>
    <xdr:to>
      <xdr:col>3</xdr:col>
      <xdr:colOff>1276350</xdr:colOff>
      <xdr:row>132</xdr:row>
      <xdr:rowOff>962025</xdr:rowOff>
    </xdr:to>
    <xdr:pic>
      <xdr:nvPicPr>
        <xdr:cNvPr id="12910" name="Picture 435" descr="DSC00197">
          <a:extLst>
            <a:ext uri="{FF2B5EF4-FFF2-40B4-BE49-F238E27FC236}">
              <a16:creationId xmlns:a16="http://schemas.microsoft.com/office/drawing/2014/main" id="{00000000-0008-0000-0B00-00006E320000}"/>
            </a:ext>
          </a:extLst>
        </xdr:cNvPr>
        <xdr:cNvPicPr>
          <a:picLocks noChangeAspect="1" noChangeArrowheads="1"/>
        </xdr:cNvPicPr>
      </xdr:nvPicPr>
      <xdr:blipFill>
        <a:blip xmlns:r="http://schemas.openxmlformats.org/officeDocument/2006/relationships" r:embed="rId29" cstate="print"/>
        <a:srcRect/>
        <a:stretch>
          <a:fillRect/>
        </a:stretch>
      </xdr:blipFill>
      <xdr:spPr bwMode="auto">
        <a:xfrm>
          <a:off x="3143250" y="167687625"/>
          <a:ext cx="1228725" cy="923925"/>
        </a:xfrm>
        <a:prstGeom prst="rect">
          <a:avLst/>
        </a:prstGeom>
        <a:noFill/>
        <a:ln w="9525">
          <a:noFill/>
          <a:miter lim="800000"/>
          <a:headEnd/>
          <a:tailEnd/>
        </a:ln>
      </xdr:spPr>
    </xdr:pic>
    <xdr:clientData/>
  </xdr:twoCellAnchor>
  <xdr:twoCellAnchor editAs="oneCell">
    <xdr:from>
      <xdr:col>3</xdr:col>
      <xdr:colOff>47625</xdr:colOff>
      <xdr:row>138</xdr:row>
      <xdr:rowOff>38100</xdr:rowOff>
    </xdr:from>
    <xdr:to>
      <xdr:col>3</xdr:col>
      <xdr:colOff>1276350</xdr:colOff>
      <xdr:row>138</xdr:row>
      <xdr:rowOff>962025</xdr:rowOff>
    </xdr:to>
    <xdr:pic>
      <xdr:nvPicPr>
        <xdr:cNvPr id="12911" name="Picture 435" descr="DSC00197">
          <a:extLst>
            <a:ext uri="{FF2B5EF4-FFF2-40B4-BE49-F238E27FC236}">
              <a16:creationId xmlns:a16="http://schemas.microsoft.com/office/drawing/2014/main" id="{00000000-0008-0000-0B00-00006F320000}"/>
            </a:ext>
          </a:extLst>
        </xdr:cNvPr>
        <xdr:cNvPicPr>
          <a:picLocks noChangeAspect="1" noChangeArrowheads="1"/>
        </xdr:cNvPicPr>
      </xdr:nvPicPr>
      <xdr:blipFill>
        <a:blip xmlns:r="http://schemas.openxmlformats.org/officeDocument/2006/relationships" r:embed="rId29" cstate="print"/>
        <a:srcRect/>
        <a:stretch>
          <a:fillRect/>
        </a:stretch>
      </xdr:blipFill>
      <xdr:spPr bwMode="auto">
        <a:xfrm>
          <a:off x="3143250" y="173669325"/>
          <a:ext cx="1228725" cy="923925"/>
        </a:xfrm>
        <a:prstGeom prst="rect">
          <a:avLst/>
        </a:prstGeom>
        <a:noFill/>
        <a:ln w="9525">
          <a:noFill/>
          <a:miter lim="800000"/>
          <a:headEnd/>
          <a:tailEnd/>
        </a:ln>
      </xdr:spPr>
    </xdr:pic>
    <xdr:clientData/>
  </xdr:twoCellAnchor>
  <xdr:twoCellAnchor editAs="oneCell">
    <xdr:from>
      <xdr:col>3</xdr:col>
      <xdr:colOff>38100</xdr:colOff>
      <xdr:row>126</xdr:row>
      <xdr:rowOff>28575</xdr:rowOff>
    </xdr:from>
    <xdr:to>
      <xdr:col>3</xdr:col>
      <xdr:colOff>1266825</xdr:colOff>
      <xdr:row>126</xdr:row>
      <xdr:rowOff>952500</xdr:rowOff>
    </xdr:to>
    <xdr:pic>
      <xdr:nvPicPr>
        <xdr:cNvPr id="12912" name="Picture 433" descr="DSC00199">
          <a:extLst>
            <a:ext uri="{FF2B5EF4-FFF2-40B4-BE49-F238E27FC236}">
              <a16:creationId xmlns:a16="http://schemas.microsoft.com/office/drawing/2014/main" id="{00000000-0008-0000-0B00-000070320000}"/>
            </a:ext>
          </a:extLst>
        </xdr:cNvPr>
        <xdr:cNvPicPr>
          <a:picLocks noChangeAspect="1" noChangeArrowheads="1"/>
        </xdr:cNvPicPr>
      </xdr:nvPicPr>
      <xdr:blipFill>
        <a:blip xmlns:r="http://schemas.openxmlformats.org/officeDocument/2006/relationships" r:embed="rId30" cstate="print"/>
        <a:srcRect/>
        <a:stretch>
          <a:fillRect/>
        </a:stretch>
      </xdr:blipFill>
      <xdr:spPr bwMode="auto">
        <a:xfrm>
          <a:off x="3133725" y="161801175"/>
          <a:ext cx="1228725" cy="923925"/>
        </a:xfrm>
        <a:prstGeom prst="rect">
          <a:avLst/>
        </a:prstGeom>
        <a:noFill/>
        <a:ln w="9525">
          <a:noFill/>
          <a:miter lim="800000"/>
          <a:headEnd/>
          <a:tailEnd/>
        </a:ln>
      </xdr:spPr>
    </xdr:pic>
    <xdr:clientData/>
  </xdr:twoCellAnchor>
  <xdr:twoCellAnchor editAs="oneCell">
    <xdr:from>
      <xdr:col>3</xdr:col>
      <xdr:colOff>47625</xdr:colOff>
      <xdr:row>133</xdr:row>
      <xdr:rowOff>28575</xdr:rowOff>
    </xdr:from>
    <xdr:to>
      <xdr:col>3</xdr:col>
      <xdr:colOff>1276350</xdr:colOff>
      <xdr:row>133</xdr:row>
      <xdr:rowOff>952500</xdr:rowOff>
    </xdr:to>
    <xdr:pic>
      <xdr:nvPicPr>
        <xdr:cNvPr id="12913" name="Picture 433" descr="DSC00199">
          <a:extLst>
            <a:ext uri="{FF2B5EF4-FFF2-40B4-BE49-F238E27FC236}">
              <a16:creationId xmlns:a16="http://schemas.microsoft.com/office/drawing/2014/main" id="{00000000-0008-0000-0B00-000071320000}"/>
            </a:ext>
          </a:extLst>
        </xdr:cNvPr>
        <xdr:cNvPicPr>
          <a:picLocks noChangeAspect="1" noChangeArrowheads="1"/>
        </xdr:cNvPicPr>
      </xdr:nvPicPr>
      <xdr:blipFill>
        <a:blip xmlns:r="http://schemas.openxmlformats.org/officeDocument/2006/relationships" r:embed="rId30" cstate="print"/>
        <a:srcRect/>
        <a:stretch>
          <a:fillRect/>
        </a:stretch>
      </xdr:blipFill>
      <xdr:spPr bwMode="auto">
        <a:xfrm>
          <a:off x="3143250" y="168697275"/>
          <a:ext cx="1228725" cy="923925"/>
        </a:xfrm>
        <a:prstGeom prst="rect">
          <a:avLst/>
        </a:prstGeom>
        <a:noFill/>
        <a:ln w="9525">
          <a:noFill/>
          <a:miter lim="800000"/>
          <a:headEnd/>
          <a:tailEnd/>
        </a:ln>
      </xdr:spPr>
    </xdr:pic>
    <xdr:clientData/>
  </xdr:twoCellAnchor>
  <xdr:twoCellAnchor editAs="oneCell">
    <xdr:from>
      <xdr:col>3</xdr:col>
      <xdr:colOff>38100</xdr:colOff>
      <xdr:row>139</xdr:row>
      <xdr:rowOff>57150</xdr:rowOff>
    </xdr:from>
    <xdr:to>
      <xdr:col>3</xdr:col>
      <xdr:colOff>1266825</xdr:colOff>
      <xdr:row>139</xdr:row>
      <xdr:rowOff>981075</xdr:rowOff>
    </xdr:to>
    <xdr:pic>
      <xdr:nvPicPr>
        <xdr:cNvPr id="12914" name="Picture 433" descr="DSC00199">
          <a:extLst>
            <a:ext uri="{FF2B5EF4-FFF2-40B4-BE49-F238E27FC236}">
              <a16:creationId xmlns:a16="http://schemas.microsoft.com/office/drawing/2014/main" id="{00000000-0008-0000-0B00-000072320000}"/>
            </a:ext>
          </a:extLst>
        </xdr:cNvPr>
        <xdr:cNvPicPr>
          <a:picLocks noChangeAspect="1" noChangeArrowheads="1"/>
        </xdr:cNvPicPr>
      </xdr:nvPicPr>
      <xdr:blipFill>
        <a:blip xmlns:r="http://schemas.openxmlformats.org/officeDocument/2006/relationships" r:embed="rId30" cstate="print"/>
        <a:srcRect/>
        <a:stretch>
          <a:fillRect/>
        </a:stretch>
      </xdr:blipFill>
      <xdr:spPr bwMode="auto">
        <a:xfrm>
          <a:off x="3133725" y="174717075"/>
          <a:ext cx="1228725" cy="923925"/>
        </a:xfrm>
        <a:prstGeom prst="rect">
          <a:avLst/>
        </a:prstGeom>
        <a:noFill/>
        <a:ln w="9525">
          <a:noFill/>
          <a:miter lim="800000"/>
          <a:headEnd/>
          <a:tailEnd/>
        </a:ln>
      </xdr:spPr>
    </xdr:pic>
    <xdr:clientData/>
  </xdr:twoCellAnchor>
  <xdr:twoCellAnchor editAs="oneCell">
    <xdr:from>
      <xdr:col>3</xdr:col>
      <xdr:colOff>38100</xdr:colOff>
      <xdr:row>134</xdr:row>
      <xdr:rowOff>47625</xdr:rowOff>
    </xdr:from>
    <xdr:to>
      <xdr:col>3</xdr:col>
      <xdr:colOff>1266825</xdr:colOff>
      <xdr:row>134</xdr:row>
      <xdr:rowOff>971550</xdr:rowOff>
    </xdr:to>
    <xdr:pic>
      <xdr:nvPicPr>
        <xdr:cNvPr id="12915" name="Picture 437" descr="DSC00203">
          <a:extLst>
            <a:ext uri="{FF2B5EF4-FFF2-40B4-BE49-F238E27FC236}">
              <a16:creationId xmlns:a16="http://schemas.microsoft.com/office/drawing/2014/main" id="{00000000-0008-0000-0B00-0000733200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3133725" y="169687875"/>
          <a:ext cx="1228725" cy="923925"/>
        </a:xfrm>
        <a:prstGeom prst="rect">
          <a:avLst/>
        </a:prstGeom>
        <a:noFill/>
        <a:ln w="9525">
          <a:noFill/>
          <a:miter lim="800000"/>
          <a:headEnd/>
          <a:tailEnd/>
        </a:ln>
      </xdr:spPr>
    </xdr:pic>
    <xdr:clientData/>
  </xdr:twoCellAnchor>
  <xdr:twoCellAnchor editAs="oneCell">
    <xdr:from>
      <xdr:col>3</xdr:col>
      <xdr:colOff>38100</xdr:colOff>
      <xdr:row>140</xdr:row>
      <xdr:rowOff>28575</xdr:rowOff>
    </xdr:from>
    <xdr:to>
      <xdr:col>3</xdr:col>
      <xdr:colOff>1266825</xdr:colOff>
      <xdr:row>140</xdr:row>
      <xdr:rowOff>952500</xdr:rowOff>
    </xdr:to>
    <xdr:pic>
      <xdr:nvPicPr>
        <xdr:cNvPr id="12916" name="Picture 437" descr="DSC00203">
          <a:extLst>
            <a:ext uri="{FF2B5EF4-FFF2-40B4-BE49-F238E27FC236}">
              <a16:creationId xmlns:a16="http://schemas.microsoft.com/office/drawing/2014/main" id="{00000000-0008-0000-0B00-0000743200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3133725" y="175717200"/>
          <a:ext cx="1228725" cy="923925"/>
        </a:xfrm>
        <a:prstGeom prst="rect">
          <a:avLst/>
        </a:prstGeom>
        <a:noFill/>
        <a:ln w="9525">
          <a:noFill/>
          <a:miter lim="800000"/>
          <a:headEnd/>
          <a:tailEnd/>
        </a:ln>
      </xdr:spPr>
    </xdr:pic>
    <xdr:clientData/>
  </xdr:twoCellAnchor>
  <xdr:twoCellAnchor editAs="oneCell">
    <xdr:from>
      <xdr:col>3</xdr:col>
      <xdr:colOff>47625</xdr:colOff>
      <xdr:row>128</xdr:row>
      <xdr:rowOff>28575</xdr:rowOff>
    </xdr:from>
    <xdr:to>
      <xdr:col>3</xdr:col>
      <xdr:colOff>1276350</xdr:colOff>
      <xdr:row>128</xdr:row>
      <xdr:rowOff>952500</xdr:rowOff>
    </xdr:to>
    <xdr:pic>
      <xdr:nvPicPr>
        <xdr:cNvPr id="12917" name="Picture 437" descr="DSC00203">
          <a:extLst>
            <a:ext uri="{FF2B5EF4-FFF2-40B4-BE49-F238E27FC236}">
              <a16:creationId xmlns:a16="http://schemas.microsoft.com/office/drawing/2014/main" id="{00000000-0008-0000-0B00-0000753200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3143250" y="163763325"/>
          <a:ext cx="1228725" cy="923925"/>
        </a:xfrm>
        <a:prstGeom prst="rect">
          <a:avLst/>
        </a:prstGeom>
        <a:noFill/>
        <a:ln w="9525">
          <a:noFill/>
          <a:miter lim="800000"/>
          <a:headEnd/>
          <a:tailEnd/>
        </a:ln>
      </xdr:spPr>
    </xdr:pic>
    <xdr:clientData/>
  </xdr:twoCellAnchor>
  <xdr:twoCellAnchor editAs="oneCell">
    <xdr:from>
      <xdr:col>3</xdr:col>
      <xdr:colOff>47625</xdr:colOff>
      <xdr:row>30</xdr:row>
      <xdr:rowOff>38100</xdr:rowOff>
    </xdr:from>
    <xdr:to>
      <xdr:col>3</xdr:col>
      <xdr:colOff>1257300</xdr:colOff>
      <xdr:row>30</xdr:row>
      <xdr:rowOff>1247775</xdr:rowOff>
    </xdr:to>
    <xdr:pic>
      <xdr:nvPicPr>
        <xdr:cNvPr id="12919" name="Рисунок 72" descr="066.jpg">
          <a:extLst>
            <a:ext uri="{FF2B5EF4-FFF2-40B4-BE49-F238E27FC236}">
              <a16:creationId xmlns:a16="http://schemas.microsoft.com/office/drawing/2014/main" id="{00000000-0008-0000-0B00-000077320000}"/>
            </a:ext>
          </a:extLst>
        </xdr:cNvPr>
        <xdr:cNvPicPr>
          <a:picLocks noChangeAspect="1"/>
        </xdr:cNvPicPr>
      </xdr:nvPicPr>
      <xdr:blipFill>
        <a:blip xmlns:r="http://schemas.openxmlformats.org/officeDocument/2006/relationships" r:embed="rId11" cstate="print"/>
        <a:srcRect/>
        <a:stretch>
          <a:fillRect/>
        </a:stretch>
      </xdr:blipFill>
      <xdr:spPr bwMode="auto">
        <a:xfrm>
          <a:off x="3143250" y="56940450"/>
          <a:ext cx="1209675" cy="1209675"/>
        </a:xfrm>
        <a:prstGeom prst="rect">
          <a:avLst/>
        </a:prstGeom>
        <a:noFill/>
        <a:ln w="9525">
          <a:noFill/>
          <a:miter lim="800000"/>
          <a:headEnd/>
          <a:tailEnd/>
        </a:ln>
      </xdr:spPr>
    </xdr:pic>
    <xdr:clientData/>
  </xdr:twoCellAnchor>
  <xdr:twoCellAnchor editAs="oneCell">
    <xdr:from>
      <xdr:col>3</xdr:col>
      <xdr:colOff>47625</xdr:colOff>
      <xdr:row>35</xdr:row>
      <xdr:rowOff>38100</xdr:rowOff>
    </xdr:from>
    <xdr:to>
      <xdr:col>3</xdr:col>
      <xdr:colOff>1257300</xdr:colOff>
      <xdr:row>35</xdr:row>
      <xdr:rowOff>1247775</xdr:rowOff>
    </xdr:to>
    <xdr:pic>
      <xdr:nvPicPr>
        <xdr:cNvPr id="12920" name="Рисунок 72" descr="066.jpg">
          <a:extLst>
            <a:ext uri="{FF2B5EF4-FFF2-40B4-BE49-F238E27FC236}">
              <a16:creationId xmlns:a16="http://schemas.microsoft.com/office/drawing/2014/main" id="{00000000-0008-0000-0B00-000078320000}"/>
            </a:ext>
          </a:extLst>
        </xdr:cNvPr>
        <xdr:cNvPicPr>
          <a:picLocks noChangeAspect="1"/>
        </xdr:cNvPicPr>
      </xdr:nvPicPr>
      <xdr:blipFill>
        <a:blip xmlns:r="http://schemas.openxmlformats.org/officeDocument/2006/relationships" r:embed="rId11" cstate="print"/>
        <a:srcRect/>
        <a:stretch>
          <a:fillRect/>
        </a:stretch>
      </xdr:blipFill>
      <xdr:spPr bwMode="auto">
        <a:xfrm>
          <a:off x="3143250" y="60798075"/>
          <a:ext cx="1209675" cy="1209675"/>
        </a:xfrm>
        <a:prstGeom prst="rect">
          <a:avLst/>
        </a:prstGeom>
        <a:noFill/>
        <a:ln w="9525">
          <a:noFill/>
          <a:miter lim="800000"/>
          <a:headEnd/>
          <a:tailEnd/>
        </a:ln>
      </xdr:spPr>
    </xdr:pic>
    <xdr:clientData/>
  </xdr:twoCellAnchor>
  <xdr:twoCellAnchor editAs="oneCell">
    <xdr:from>
      <xdr:col>3</xdr:col>
      <xdr:colOff>47625</xdr:colOff>
      <xdr:row>39</xdr:row>
      <xdr:rowOff>28575</xdr:rowOff>
    </xdr:from>
    <xdr:to>
      <xdr:col>3</xdr:col>
      <xdr:colOff>1257300</xdr:colOff>
      <xdr:row>39</xdr:row>
      <xdr:rowOff>1200150</xdr:rowOff>
    </xdr:to>
    <xdr:pic>
      <xdr:nvPicPr>
        <xdr:cNvPr id="12922" name="Рисунок 55" descr="080.jpg">
          <a:extLst>
            <a:ext uri="{FF2B5EF4-FFF2-40B4-BE49-F238E27FC236}">
              <a16:creationId xmlns:a16="http://schemas.microsoft.com/office/drawing/2014/main" id="{00000000-0008-0000-0B00-00007A320000}"/>
            </a:ext>
          </a:extLst>
        </xdr:cNvPr>
        <xdr:cNvPicPr>
          <a:picLocks noChangeAspect="1"/>
        </xdr:cNvPicPr>
      </xdr:nvPicPr>
      <xdr:blipFill>
        <a:blip xmlns:r="http://schemas.openxmlformats.org/officeDocument/2006/relationships" r:embed="rId32" cstate="print"/>
        <a:srcRect/>
        <a:stretch>
          <a:fillRect/>
        </a:stretch>
      </xdr:blipFill>
      <xdr:spPr bwMode="auto">
        <a:xfrm>
          <a:off x="3143250" y="68541900"/>
          <a:ext cx="1209675" cy="1171575"/>
        </a:xfrm>
        <a:prstGeom prst="rect">
          <a:avLst/>
        </a:prstGeom>
        <a:noFill/>
        <a:ln w="9525">
          <a:noFill/>
          <a:miter lim="800000"/>
          <a:headEnd/>
          <a:tailEnd/>
        </a:ln>
      </xdr:spPr>
    </xdr:pic>
    <xdr:clientData/>
  </xdr:twoCellAnchor>
  <xdr:twoCellAnchor editAs="oneCell">
    <xdr:from>
      <xdr:col>3</xdr:col>
      <xdr:colOff>47625</xdr:colOff>
      <xdr:row>41</xdr:row>
      <xdr:rowOff>38100</xdr:rowOff>
    </xdr:from>
    <xdr:to>
      <xdr:col>3</xdr:col>
      <xdr:colOff>1257300</xdr:colOff>
      <xdr:row>41</xdr:row>
      <xdr:rowOff>1247775</xdr:rowOff>
    </xdr:to>
    <xdr:pic>
      <xdr:nvPicPr>
        <xdr:cNvPr id="12924" name="Рисунок 66" descr="074.jpg">
          <a:extLst>
            <a:ext uri="{FF2B5EF4-FFF2-40B4-BE49-F238E27FC236}">
              <a16:creationId xmlns:a16="http://schemas.microsoft.com/office/drawing/2014/main" id="{00000000-0008-0000-0B00-00007C320000}"/>
            </a:ext>
          </a:extLst>
        </xdr:cNvPr>
        <xdr:cNvPicPr>
          <a:picLocks noChangeAspect="1"/>
        </xdr:cNvPicPr>
      </xdr:nvPicPr>
      <xdr:blipFill>
        <a:blip xmlns:r="http://schemas.openxmlformats.org/officeDocument/2006/relationships" r:embed="rId19" cstate="print"/>
        <a:srcRect/>
        <a:stretch>
          <a:fillRect/>
        </a:stretch>
      </xdr:blipFill>
      <xdr:spPr bwMode="auto">
        <a:xfrm>
          <a:off x="3143250" y="71142225"/>
          <a:ext cx="1209675" cy="1209675"/>
        </a:xfrm>
        <a:prstGeom prst="rect">
          <a:avLst/>
        </a:prstGeom>
        <a:noFill/>
        <a:ln w="9525">
          <a:noFill/>
          <a:miter lim="800000"/>
          <a:headEnd/>
          <a:tailEnd/>
        </a:ln>
      </xdr:spPr>
    </xdr:pic>
    <xdr:clientData/>
  </xdr:twoCellAnchor>
  <xdr:twoCellAnchor editAs="oneCell">
    <xdr:from>
      <xdr:col>3</xdr:col>
      <xdr:colOff>76200</xdr:colOff>
      <xdr:row>42</xdr:row>
      <xdr:rowOff>28575</xdr:rowOff>
    </xdr:from>
    <xdr:to>
      <xdr:col>3</xdr:col>
      <xdr:colOff>1285875</xdr:colOff>
      <xdr:row>42</xdr:row>
      <xdr:rowOff>1238250</xdr:rowOff>
    </xdr:to>
    <xdr:pic>
      <xdr:nvPicPr>
        <xdr:cNvPr id="12925" name="Рисунок 69" descr="064.jpg">
          <a:extLst>
            <a:ext uri="{FF2B5EF4-FFF2-40B4-BE49-F238E27FC236}">
              <a16:creationId xmlns:a16="http://schemas.microsoft.com/office/drawing/2014/main" id="{00000000-0008-0000-0B00-00007D320000}"/>
            </a:ext>
          </a:extLst>
        </xdr:cNvPr>
        <xdr:cNvPicPr>
          <a:picLocks noChangeAspect="1"/>
        </xdr:cNvPicPr>
      </xdr:nvPicPr>
      <xdr:blipFill>
        <a:blip xmlns:r="http://schemas.openxmlformats.org/officeDocument/2006/relationships" r:embed="rId10" cstate="print"/>
        <a:srcRect/>
        <a:stretch>
          <a:fillRect/>
        </a:stretch>
      </xdr:blipFill>
      <xdr:spPr bwMode="auto">
        <a:xfrm>
          <a:off x="3171825" y="72418575"/>
          <a:ext cx="1209675" cy="1209675"/>
        </a:xfrm>
        <a:prstGeom prst="rect">
          <a:avLst/>
        </a:prstGeom>
        <a:noFill/>
        <a:ln w="9525">
          <a:noFill/>
          <a:miter lim="800000"/>
          <a:headEnd/>
          <a:tailEnd/>
        </a:ln>
      </xdr:spPr>
    </xdr:pic>
    <xdr:clientData/>
  </xdr:twoCellAnchor>
  <xdr:twoCellAnchor editAs="oneCell">
    <xdr:from>
      <xdr:col>3</xdr:col>
      <xdr:colOff>19050</xdr:colOff>
      <xdr:row>59</xdr:row>
      <xdr:rowOff>19050</xdr:rowOff>
    </xdr:from>
    <xdr:to>
      <xdr:col>3</xdr:col>
      <xdr:colOff>1228725</xdr:colOff>
      <xdr:row>59</xdr:row>
      <xdr:rowOff>1095375</xdr:rowOff>
    </xdr:to>
    <xdr:pic>
      <xdr:nvPicPr>
        <xdr:cNvPr id="12926" name="Рисунок 72" descr="066.jpg">
          <a:extLst>
            <a:ext uri="{FF2B5EF4-FFF2-40B4-BE49-F238E27FC236}">
              <a16:creationId xmlns:a16="http://schemas.microsoft.com/office/drawing/2014/main" id="{00000000-0008-0000-0B00-00007E320000}"/>
            </a:ext>
          </a:extLst>
        </xdr:cNvPr>
        <xdr:cNvPicPr>
          <a:picLocks noChangeAspect="1"/>
        </xdr:cNvPicPr>
      </xdr:nvPicPr>
      <xdr:blipFill>
        <a:blip xmlns:r="http://schemas.openxmlformats.org/officeDocument/2006/relationships" r:embed="rId11" cstate="print"/>
        <a:srcRect/>
        <a:stretch>
          <a:fillRect/>
        </a:stretch>
      </xdr:blipFill>
      <xdr:spPr bwMode="auto">
        <a:xfrm>
          <a:off x="3114675" y="86801325"/>
          <a:ext cx="1209675" cy="1076325"/>
        </a:xfrm>
        <a:prstGeom prst="rect">
          <a:avLst/>
        </a:prstGeom>
        <a:noFill/>
        <a:ln w="9525">
          <a:noFill/>
          <a:miter lim="800000"/>
          <a:headEnd/>
          <a:tailEnd/>
        </a:ln>
      </xdr:spPr>
    </xdr:pic>
    <xdr:clientData/>
  </xdr:twoCellAnchor>
  <xdr:twoCellAnchor editAs="oneCell">
    <xdr:from>
      <xdr:col>3</xdr:col>
      <xdr:colOff>47625</xdr:colOff>
      <xdr:row>73</xdr:row>
      <xdr:rowOff>9525</xdr:rowOff>
    </xdr:from>
    <xdr:to>
      <xdr:col>3</xdr:col>
      <xdr:colOff>1257300</xdr:colOff>
      <xdr:row>74</xdr:row>
      <xdr:rowOff>0</xdr:rowOff>
    </xdr:to>
    <xdr:pic>
      <xdr:nvPicPr>
        <xdr:cNvPr id="12927" name="Рисунок 72" descr="066.jpg">
          <a:extLst>
            <a:ext uri="{FF2B5EF4-FFF2-40B4-BE49-F238E27FC236}">
              <a16:creationId xmlns:a16="http://schemas.microsoft.com/office/drawing/2014/main" id="{00000000-0008-0000-0B00-00007F320000}"/>
            </a:ext>
          </a:extLst>
        </xdr:cNvPr>
        <xdr:cNvPicPr>
          <a:picLocks noChangeAspect="1"/>
        </xdr:cNvPicPr>
      </xdr:nvPicPr>
      <xdr:blipFill>
        <a:blip xmlns:r="http://schemas.openxmlformats.org/officeDocument/2006/relationships" r:embed="rId11" cstate="print"/>
        <a:srcRect/>
        <a:stretch>
          <a:fillRect/>
        </a:stretch>
      </xdr:blipFill>
      <xdr:spPr bwMode="auto">
        <a:xfrm>
          <a:off x="3143250" y="100345875"/>
          <a:ext cx="1209675" cy="981075"/>
        </a:xfrm>
        <a:prstGeom prst="rect">
          <a:avLst/>
        </a:prstGeom>
        <a:noFill/>
        <a:ln w="9525">
          <a:noFill/>
          <a:miter lim="800000"/>
          <a:headEnd/>
          <a:tailEnd/>
        </a:ln>
      </xdr:spPr>
    </xdr:pic>
    <xdr:clientData/>
  </xdr:twoCellAnchor>
  <xdr:twoCellAnchor editAs="oneCell">
    <xdr:from>
      <xdr:col>3</xdr:col>
      <xdr:colOff>38100</xdr:colOff>
      <xdr:row>113</xdr:row>
      <xdr:rowOff>28575</xdr:rowOff>
    </xdr:from>
    <xdr:to>
      <xdr:col>3</xdr:col>
      <xdr:colOff>1247775</xdr:colOff>
      <xdr:row>113</xdr:row>
      <xdr:rowOff>1238250</xdr:rowOff>
    </xdr:to>
    <xdr:pic>
      <xdr:nvPicPr>
        <xdr:cNvPr id="12928" name="Рисунок 37" descr="066.jpg">
          <a:extLst>
            <a:ext uri="{FF2B5EF4-FFF2-40B4-BE49-F238E27FC236}">
              <a16:creationId xmlns:a16="http://schemas.microsoft.com/office/drawing/2014/main" id="{00000000-0008-0000-0B00-000080320000}"/>
            </a:ext>
          </a:extLst>
        </xdr:cNvPr>
        <xdr:cNvPicPr>
          <a:picLocks noChangeAspect="1"/>
        </xdr:cNvPicPr>
      </xdr:nvPicPr>
      <xdr:blipFill>
        <a:blip xmlns:r="http://schemas.openxmlformats.org/officeDocument/2006/relationships" r:embed="rId11" cstate="print"/>
        <a:srcRect/>
        <a:stretch>
          <a:fillRect/>
        </a:stretch>
      </xdr:blipFill>
      <xdr:spPr bwMode="auto">
        <a:xfrm>
          <a:off x="3133725" y="147132675"/>
          <a:ext cx="1209675" cy="1209675"/>
        </a:xfrm>
        <a:prstGeom prst="rect">
          <a:avLst/>
        </a:prstGeom>
        <a:noFill/>
        <a:ln w="9525">
          <a:noFill/>
          <a:miter lim="800000"/>
          <a:headEnd/>
          <a:tailEnd/>
        </a:ln>
      </xdr:spPr>
    </xdr:pic>
    <xdr:clientData/>
  </xdr:twoCellAnchor>
  <xdr:twoCellAnchor editAs="oneCell">
    <xdr:from>
      <xdr:col>3</xdr:col>
      <xdr:colOff>38100</xdr:colOff>
      <xdr:row>119</xdr:row>
      <xdr:rowOff>28575</xdr:rowOff>
    </xdr:from>
    <xdr:to>
      <xdr:col>3</xdr:col>
      <xdr:colOff>1247775</xdr:colOff>
      <xdr:row>119</xdr:row>
      <xdr:rowOff>1238250</xdr:rowOff>
    </xdr:to>
    <xdr:pic>
      <xdr:nvPicPr>
        <xdr:cNvPr id="12929" name="Рисунок 37" descr="066.jpg">
          <a:extLst>
            <a:ext uri="{FF2B5EF4-FFF2-40B4-BE49-F238E27FC236}">
              <a16:creationId xmlns:a16="http://schemas.microsoft.com/office/drawing/2014/main" id="{00000000-0008-0000-0B00-000081320000}"/>
            </a:ext>
          </a:extLst>
        </xdr:cNvPr>
        <xdr:cNvPicPr>
          <a:picLocks noChangeAspect="1"/>
        </xdr:cNvPicPr>
      </xdr:nvPicPr>
      <xdr:blipFill>
        <a:blip xmlns:r="http://schemas.openxmlformats.org/officeDocument/2006/relationships" r:embed="rId11" cstate="print"/>
        <a:srcRect/>
        <a:stretch>
          <a:fillRect/>
        </a:stretch>
      </xdr:blipFill>
      <xdr:spPr bwMode="auto">
        <a:xfrm>
          <a:off x="3133725" y="154733625"/>
          <a:ext cx="1209675" cy="1209675"/>
        </a:xfrm>
        <a:prstGeom prst="rect">
          <a:avLst/>
        </a:prstGeom>
        <a:noFill/>
        <a:ln w="9525">
          <a:noFill/>
          <a:miter lim="800000"/>
          <a:headEnd/>
          <a:tailEnd/>
        </a:ln>
      </xdr:spPr>
    </xdr:pic>
    <xdr:clientData/>
  </xdr:twoCellAnchor>
  <xdr:twoCellAnchor editAs="oneCell">
    <xdr:from>
      <xdr:col>3</xdr:col>
      <xdr:colOff>57150</xdr:colOff>
      <xdr:row>119</xdr:row>
      <xdr:rowOff>28575</xdr:rowOff>
    </xdr:from>
    <xdr:to>
      <xdr:col>3</xdr:col>
      <xdr:colOff>1266825</xdr:colOff>
      <xdr:row>119</xdr:row>
      <xdr:rowOff>1238250</xdr:rowOff>
    </xdr:to>
    <xdr:pic>
      <xdr:nvPicPr>
        <xdr:cNvPr id="12931" name="Рисунок 43" descr="073.jpg">
          <a:extLst>
            <a:ext uri="{FF2B5EF4-FFF2-40B4-BE49-F238E27FC236}">
              <a16:creationId xmlns:a16="http://schemas.microsoft.com/office/drawing/2014/main" id="{00000000-0008-0000-0B00-000083320000}"/>
            </a:ext>
          </a:extLst>
        </xdr:cNvPr>
        <xdr:cNvPicPr>
          <a:picLocks noChangeAspect="1"/>
        </xdr:cNvPicPr>
      </xdr:nvPicPr>
      <xdr:blipFill>
        <a:blip xmlns:r="http://schemas.openxmlformats.org/officeDocument/2006/relationships" r:embed="rId17" cstate="print"/>
        <a:srcRect/>
        <a:stretch>
          <a:fillRect/>
        </a:stretch>
      </xdr:blipFill>
      <xdr:spPr bwMode="auto">
        <a:xfrm>
          <a:off x="3152775" y="157267275"/>
          <a:ext cx="1209675" cy="1209675"/>
        </a:xfrm>
        <a:prstGeom prst="rect">
          <a:avLst/>
        </a:prstGeom>
        <a:noFill/>
        <a:ln w="9525">
          <a:noFill/>
          <a:miter lim="800000"/>
          <a:headEnd/>
          <a:tailEnd/>
        </a:ln>
      </xdr:spPr>
    </xdr:pic>
    <xdr:clientData/>
  </xdr:twoCellAnchor>
  <xdr:twoCellAnchor editAs="oneCell">
    <xdr:from>
      <xdr:col>3</xdr:col>
      <xdr:colOff>47625</xdr:colOff>
      <xdr:row>120</xdr:row>
      <xdr:rowOff>28575</xdr:rowOff>
    </xdr:from>
    <xdr:to>
      <xdr:col>3</xdr:col>
      <xdr:colOff>1257300</xdr:colOff>
      <xdr:row>120</xdr:row>
      <xdr:rowOff>1238250</xdr:rowOff>
    </xdr:to>
    <xdr:pic>
      <xdr:nvPicPr>
        <xdr:cNvPr id="12932" name="Рисунок 37" descr="066.jpg">
          <a:extLst>
            <a:ext uri="{FF2B5EF4-FFF2-40B4-BE49-F238E27FC236}">
              <a16:creationId xmlns:a16="http://schemas.microsoft.com/office/drawing/2014/main" id="{00000000-0008-0000-0B00-000084320000}"/>
            </a:ext>
          </a:extLst>
        </xdr:cNvPr>
        <xdr:cNvPicPr>
          <a:picLocks noChangeAspect="1"/>
        </xdr:cNvPicPr>
      </xdr:nvPicPr>
      <xdr:blipFill>
        <a:blip xmlns:r="http://schemas.openxmlformats.org/officeDocument/2006/relationships" r:embed="rId11" cstate="print"/>
        <a:srcRect/>
        <a:stretch>
          <a:fillRect/>
        </a:stretch>
      </xdr:blipFill>
      <xdr:spPr bwMode="auto">
        <a:xfrm>
          <a:off x="3143250" y="156000450"/>
          <a:ext cx="1209675" cy="1209675"/>
        </a:xfrm>
        <a:prstGeom prst="rect">
          <a:avLst/>
        </a:prstGeom>
        <a:noFill/>
        <a:ln w="9525">
          <a:noFill/>
          <a:miter lim="800000"/>
          <a:headEnd/>
          <a:tailEnd/>
        </a:ln>
      </xdr:spPr>
    </xdr:pic>
    <xdr:clientData/>
  </xdr:twoCellAnchor>
  <xdr:twoCellAnchor editAs="oneCell">
    <xdr:from>
      <xdr:col>3</xdr:col>
      <xdr:colOff>57150</xdr:colOff>
      <xdr:row>15</xdr:row>
      <xdr:rowOff>76200</xdr:rowOff>
    </xdr:from>
    <xdr:to>
      <xdr:col>3</xdr:col>
      <xdr:colOff>1266825</xdr:colOff>
      <xdr:row>15</xdr:row>
      <xdr:rowOff>1323975</xdr:rowOff>
    </xdr:to>
    <xdr:pic>
      <xdr:nvPicPr>
        <xdr:cNvPr id="12933" name="Рисунок 108" descr="078.jpg">
          <a:extLst>
            <a:ext uri="{FF2B5EF4-FFF2-40B4-BE49-F238E27FC236}">
              <a16:creationId xmlns:a16="http://schemas.microsoft.com/office/drawing/2014/main" id="{00000000-0008-0000-0B00-000085320000}"/>
            </a:ext>
          </a:extLst>
        </xdr:cNvPr>
        <xdr:cNvPicPr>
          <a:picLocks noChangeAspect="1"/>
        </xdr:cNvPicPr>
      </xdr:nvPicPr>
      <xdr:blipFill>
        <a:blip xmlns:r="http://schemas.openxmlformats.org/officeDocument/2006/relationships" r:embed="rId33" cstate="print"/>
        <a:srcRect/>
        <a:stretch>
          <a:fillRect/>
        </a:stretch>
      </xdr:blipFill>
      <xdr:spPr bwMode="auto">
        <a:xfrm>
          <a:off x="3152775" y="13963650"/>
          <a:ext cx="1209675" cy="1247775"/>
        </a:xfrm>
        <a:prstGeom prst="rect">
          <a:avLst/>
        </a:prstGeom>
        <a:noFill/>
        <a:ln w="9525">
          <a:noFill/>
          <a:miter lim="800000"/>
          <a:headEnd/>
          <a:tailEnd/>
        </a:ln>
      </xdr:spPr>
    </xdr:pic>
    <xdr:clientData/>
  </xdr:twoCellAnchor>
  <xdr:twoCellAnchor editAs="oneCell">
    <xdr:from>
      <xdr:col>3</xdr:col>
      <xdr:colOff>57150</xdr:colOff>
      <xdr:row>110</xdr:row>
      <xdr:rowOff>28575</xdr:rowOff>
    </xdr:from>
    <xdr:to>
      <xdr:col>3</xdr:col>
      <xdr:colOff>1266825</xdr:colOff>
      <xdr:row>110</xdr:row>
      <xdr:rowOff>1238250</xdr:rowOff>
    </xdr:to>
    <xdr:pic>
      <xdr:nvPicPr>
        <xdr:cNvPr id="134" name="Рисунок 35" descr="065.jpg">
          <a:extLst>
            <a:ext uri="{FF2B5EF4-FFF2-40B4-BE49-F238E27FC236}">
              <a16:creationId xmlns:a16="http://schemas.microsoft.com/office/drawing/2014/main" id="{00000000-0008-0000-0B00-000086000000}"/>
            </a:ext>
          </a:extLst>
        </xdr:cNvPr>
        <xdr:cNvPicPr>
          <a:picLocks noChangeAspect="1"/>
        </xdr:cNvPicPr>
      </xdr:nvPicPr>
      <xdr:blipFill>
        <a:blip xmlns:r="http://schemas.openxmlformats.org/officeDocument/2006/relationships" r:embed="rId9" cstate="print"/>
        <a:srcRect/>
        <a:stretch>
          <a:fillRect/>
        </a:stretch>
      </xdr:blipFill>
      <xdr:spPr bwMode="auto">
        <a:xfrm>
          <a:off x="3152775" y="145341975"/>
          <a:ext cx="1209675" cy="1209675"/>
        </a:xfrm>
        <a:prstGeom prst="rect">
          <a:avLst/>
        </a:prstGeom>
        <a:noFill/>
        <a:ln w="9525">
          <a:noFill/>
          <a:miter lim="800000"/>
          <a:headEnd/>
          <a:tailEnd/>
        </a:ln>
      </xdr:spPr>
    </xdr:pic>
    <xdr:clientData/>
  </xdr:twoCellAnchor>
  <xdr:twoCellAnchor editAs="oneCell">
    <xdr:from>
      <xdr:col>3</xdr:col>
      <xdr:colOff>57150</xdr:colOff>
      <xdr:row>109</xdr:row>
      <xdr:rowOff>19050</xdr:rowOff>
    </xdr:from>
    <xdr:to>
      <xdr:col>3</xdr:col>
      <xdr:colOff>1264263</xdr:colOff>
      <xdr:row>109</xdr:row>
      <xdr:rowOff>1232259</xdr:rowOff>
    </xdr:to>
    <xdr:pic>
      <xdr:nvPicPr>
        <xdr:cNvPr id="4" name="Рисунок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4"/>
        <a:stretch>
          <a:fillRect/>
        </a:stretch>
      </xdr:blipFill>
      <xdr:spPr>
        <a:xfrm>
          <a:off x="3152775" y="146599275"/>
          <a:ext cx="1207113" cy="1213209"/>
        </a:xfrm>
        <a:prstGeom prst="rect">
          <a:avLst/>
        </a:prstGeom>
      </xdr:spPr>
    </xdr:pic>
    <xdr:clientData/>
  </xdr:twoCellAnchor>
  <xdr:oneCellAnchor>
    <xdr:from>
      <xdr:col>3</xdr:col>
      <xdr:colOff>57150</xdr:colOff>
      <xdr:row>66</xdr:row>
      <xdr:rowOff>47625</xdr:rowOff>
    </xdr:from>
    <xdr:ext cx="1209675" cy="885825"/>
    <xdr:pic>
      <xdr:nvPicPr>
        <xdr:cNvPr id="114" name="Рисунок 57" descr="082.jpg">
          <a:extLst>
            <a:ext uri="{FF2B5EF4-FFF2-40B4-BE49-F238E27FC236}">
              <a16:creationId xmlns:a16="http://schemas.microsoft.com/office/drawing/2014/main" id="{ADB35ED5-FCB2-401B-B664-62C10660E44E}"/>
            </a:ext>
          </a:extLst>
        </xdr:cNvPr>
        <xdr:cNvPicPr>
          <a:picLocks noChangeAspect="1"/>
        </xdr:cNvPicPr>
      </xdr:nvPicPr>
      <xdr:blipFill>
        <a:blip xmlns:r="http://schemas.openxmlformats.org/officeDocument/2006/relationships" r:embed="rId35" cstate="print"/>
        <a:srcRect/>
        <a:stretch>
          <a:fillRect/>
        </a:stretch>
      </xdr:blipFill>
      <xdr:spPr bwMode="auto">
        <a:xfrm>
          <a:off x="3152775" y="4305300"/>
          <a:ext cx="1209675" cy="885825"/>
        </a:xfrm>
        <a:prstGeom prst="rect">
          <a:avLst/>
        </a:prstGeom>
        <a:noFill/>
        <a:ln w="9525">
          <a:noFill/>
          <a:miter lim="800000"/>
          <a:headEnd/>
          <a:tailEnd/>
        </a:ln>
      </xdr:spPr>
    </xdr:pic>
    <xdr:clientData/>
  </xdr:oneCellAnchor>
  <xdr:twoCellAnchor editAs="oneCell">
    <xdr:from>
      <xdr:col>3</xdr:col>
      <xdr:colOff>66675</xdr:colOff>
      <xdr:row>7</xdr:row>
      <xdr:rowOff>66675</xdr:rowOff>
    </xdr:from>
    <xdr:to>
      <xdr:col>3</xdr:col>
      <xdr:colOff>1276350</xdr:colOff>
      <xdr:row>7</xdr:row>
      <xdr:rowOff>1209674</xdr:rowOff>
    </xdr:to>
    <xdr:pic>
      <xdr:nvPicPr>
        <xdr:cNvPr id="115" name="Рисунок 57" descr="082.jpg">
          <a:extLst>
            <a:ext uri="{FF2B5EF4-FFF2-40B4-BE49-F238E27FC236}">
              <a16:creationId xmlns:a16="http://schemas.microsoft.com/office/drawing/2014/main" id="{04F167D1-823C-443A-9904-6BC102658B22}"/>
            </a:ext>
          </a:extLst>
        </xdr:cNvPr>
        <xdr:cNvPicPr>
          <a:picLocks noChangeAspect="1"/>
        </xdr:cNvPicPr>
      </xdr:nvPicPr>
      <xdr:blipFill>
        <a:blip xmlns:r="http://schemas.openxmlformats.org/officeDocument/2006/relationships" r:embed="rId35" cstate="print"/>
        <a:srcRect/>
        <a:stretch>
          <a:fillRect/>
        </a:stretch>
      </xdr:blipFill>
      <xdr:spPr bwMode="auto">
        <a:xfrm>
          <a:off x="3162300" y="4019550"/>
          <a:ext cx="1209675" cy="1142999"/>
        </a:xfrm>
        <a:prstGeom prst="rect">
          <a:avLst/>
        </a:prstGeom>
        <a:noFill/>
        <a:ln w="9525">
          <a:noFill/>
          <a:miter lim="800000"/>
          <a:headEnd/>
          <a:tailEnd/>
        </a:ln>
      </xdr:spPr>
    </xdr:pic>
    <xdr:clientData/>
  </xdr:twoCellAnchor>
  <xdr:twoCellAnchor editAs="oneCell">
    <xdr:from>
      <xdr:col>3</xdr:col>
      <xdr:colOff>57150</xdr:colOff>
      <xdr:row>8</xdr:row>
      <xdr:rowOff>38100</xdr:rowOff>
    </xdr:from>
    <xdr:to>
      <xdr:col>3</xdr:col>
      <xdr:colOff>1266825</xdr:colOff>
      <xdr:row>8</xdr:row>
      <xdr:rowOff>1247775</xdr:rowOff>
    </xdr:to>
    <xdr:pic>
      <xdr:nvPicPr>
        <xdr:cNvPr id="117" name="Рисунок 80" descr="064.jpg">
          <a:extLst>
            <a:ext uri="{FF2B5EF4-FFF2-40B4-BE49-F238E27FC236}">
              <a16:creationId xmlns:a16="http://schemas.microsoft.com/office/drawing/2014/main" id="{D4CD4481-8C85-4BFD-858F-BCCD884898AB}"/>
            </a:ext>
          </a:extLst>
        </xdr:cNvPr>
        <xdr:cNvPicPr>
          <a:picLocks noChangeAspect="1"/>
        </xdr:cNvPicPr>
      </xdr:nvPicPr>
      <xdr:blipFill>
        <a:blip xmlns:r="http://schemas.openxmlformats.org/officeDocument/2006/relationships" r:embed="rId10" cstate="print"/>
        <a:srcRect/>
        <a:stretch>
          <a:fillRect/>
        </a:stretch>
      </xdr:blipFill>
      <xdr:spPr bwMode="auto">
        <a:xfrm>
          <a:off x="3152775" y="5267325"/>
          <a:ext cx="1209675" cy="1209675"/>
        </a:xfrm>
        <a:prstGeom prst="rect">
          <a:avLst/>
        </a:prstGeom>
        <a:noFill/>
        <a:ln w="9525">
          <a:noFill/>
          <a:miter lim="800000"/>
          <a:headEnd/>
          <a:tailEnd/>
        </a:ln>
      </xdr:spPr>
    </xdr:pic>
    <xdr:clientData/>
  </xdr:twoCellAnchor>
  <xdr:twoCellAnchor editAs="oneCell">
    <xdr:from>
      <xdr:col>3</xdr:col>
      <xdr:colOff>38100</xdr:colOff>
      <xdr:row>11</xdr:row>
      <xdr:rowOff>57150</xdr:rowOff>
    </xdr:from>
    <xdr:to>
      <xdr:col>3</xdr:col>
      <xdr:colOff>1266825</xdr:colOff>
      <xdr:row>11</xdr:row>
      <xdr:rowOff>1219200</xdr:rowOff>
    </xdr:to>
    <xdr:pic>
      <xdr:nvPicPr>
        <xdr:cNvPr id="119" name="Рисунок 55" descr="080.jpg">
          <a:extLst>
            <a:ext uri="{FF2B5EF4-FFF2-40B4-BE49-F238E27FC236}">
              <a16:creationId xmlns:a16="http://schemas.microsoft.com/office/drawing/2014/main" id="{40805E25-8690-4385-B4B8-497A1E6DBCAE}"/>
            </a:ext>
          </a:extLst>
        </xdr:cNvPr>
        <xdr:cNvPicPr>
          <a:picLocks noChangeAspect="1"/>
        </xdr:cNvPicPr>
      </xdr:nvPicPr>
      <xdr:blipFill>
        <a:blip xmlns:r="http://schemas.openxmlformats.org/officeDocument/2006/relationships" r:embed="rId32" cstate="print"/>
        <a:srcRect/>
        <a:stretch>
          <a:fillRect/>
        </a:stretch>
      </xdr:blipFill>
      <xdr:spPr bwMode="auto">
        <a:xfrm>
          <a:off x="3133725" y="9744075"/>
          <a:ext cx="1228725" cy="1162050"/>
        </a:xfrm>
        <a:prstGeom prst="rect">
          <a:avLst/>
        </a:prstGeom>
        <a:noFill/>
        <a:ln w="9525">
          <a:noFill/>
          <a:miter lim="800000"/>
          <a:headEnd/>
          <a:tailEnd/>
        </a:ln>
      </xdr:spPr>
    </xdr:pic>
    <xdr:clientData/>
  </xdr:twoCellAnchor>
  <xdr:twoCellAnchor editAs="oneCell">
    <xdr:from>
      <xdr:col>3</xdr:col>
      <xdr:colOff>57150</xdr:colOff>
      <xdr:row>14</xdr:row>
      <xdr:rowOff>38100</xdr:rowOff>
    </xdr:from>
    <xdr:to>
      <xdr:col>3</xdr:col>
      <xdr:colOff>1266825</xdr:colOff>
      <xdr:row>14</xdr:row>
      <xdr:rowOff>1247775</xdr:rowOff>
    </xdr:to>
    <xdr:pic>
      <xdr:nvPicPr>
        <xdr:cNvPr id="120" name="Рисунок 71" descr="076.jpg">
          <a:extLst>
            <a:ext uri="{FF2B5EF4-FFF2-40B4-BE49-F238E27FC236}">
              <a16:creationId xmlns:a16="http://schemas.microsoft.com/office/drawing/2014/main" id="{A2DA2BC8-D37D-4A5E-B015-6470B929A7C0}"/>
            </a:ext>
          </a:extLst>
        </xdr:cNvPr>
        <xdr:cNvPicPr>
          <a:picLocks noChangeAspect="1"/>
        </xdr:cNvPicPr>
      </xdr:nvPicPr>
      <xdr:blipFill>
        <a:blip xmlns:r="http://schemas.openxmlformats.org/officeDocument/2006/relationships" r:embed="rId20" cstate="print"/>
        <a:srcRect/>
        <a:stretch>
          <a:fillRect/>
        </a:stretch>
      </xdr:blipFill>
      <xdr:spPr bwMode="auto">
        <a:xfrm>
          <a:off x="3152775" y="12658725"/>
          <a:ext cx="1209675" cy="1209675"/>
        </a:xfrm>
        <a:prstGeom prst="rect">
          <a:avLst/>
        </a:prstGeom>
        <a:noFill/>
        <a:ln w="9525">
          <a:noFill/>
          <a:miter lim="800000"/>
          <a:headEnd/>
          <a:tailEnd/>
        </a:ln>
      </xdr:spPr>
    </xdr:pic>
    <xdr:clientData/>
  </xdr:twoCellAnchor>
  <xdr:twoCellAnchor editAs="oneCell">
    <xdr:from>
      <xdr:col>3</xdr:col>
      <xdr:colOff>66675</xdr:colOff>
      <xdr:row>20</xdr:row>
      <xdr:rowOff>57151</xdr:rowOff>
    </xdr:from>
    <xdr:to>
      <xdr:col>3</xdr:col>
      <xdr:colOff>1276350</xdr:colOff>
      <xdr:row>20</xdr:row>
      <xdr:rowOff>1228725</xdr:rowOff>
    </xdr:to>
    <xdr:pic>
      <xdr:nvPicPr>
        <xdr:cNvPr id="121" name="Рисунок 62" descr="082.jpg">
          <a:extLst>
            <a:ext uri="{FF2B5EF4-FFF2-40B4-BE49-F238E27FC236}">
              <a16:creationId xmlns:a16="http://schemas.microsoft.com/office/drawing/2014/main" id="{4D299AE5-C236-41AF-8E2C-8686A869988B}"/>
            </a:ext>
          </a:extLst>
        </xdr:cNvPr>
        <xdr:cNvPicPr>
          <a:picLocks noChangeAspect="1"/>
        </xdr:cNvPicPr>
      </xdr:nvPicPr>
      <xdr:blipFill>
        <a:blip xmlns:r="http://schemas.openxmlformats.org/officeDocument/2006/relationships" r:embed="rId35" cstate="print"/>
        <a:srcRect/>
        <a:stretch>
          <a:fillRect/>
        </a:stretch>
      </xdr:blipFill>
      <xdr:spPr bwMode="auto">
        <a:xfrm>
          <a:off x="3162300" y="20069176"/>
          <a:ext cx="1209675" cy="1171574"/>
        </a:xfrm>
        <a:prstGeom prst="rect">
          <a:avLst/>
        </a:prstGeom>
        <a:noFill/>
        <a:ln w="9525">
          <a:noFill/>
          <a:miter lim="800000"/>
          <a:headEnd/>
          <a:tailEnd/>
        </a:ln>
      </xdr:spPr>
    </xdr:pic>
    <xdr:clientData/>
  </xdr:twoCellAnchor>
  <xdr:twoCellAnchor editAs="oneCell">
    <xdr:from>
      <xdr:col>3</xdr:col>
      <xdr:colOff>47625</xdr:colOff>
      <xdr:row>21</xdr:row>
      <xdr:rowOff>38100</xdr:rowOff>
    </xdr:from>
    <xdr:to>
      <xdr:col>3</xdr:col>
      <xdr:colOff>1257300</xdr:colOff>
      <xdr:row>21</xdr:row>
      <xdr:rowOff>1247775</xdr:rowOff>
    </xdr:to>
    <xdr:pic>
      <xdr:nvPicPr>
        <xdr:cNvPr id="122" name="Рисунок 69" descr="064.jpg">
          <a:extLst>
            <a:ext uri="{FF2B5EF4-FFF2-40B4-BE49-F238E27FC236}">
              <a16:creationId xmlns:a16="http://schemas.microsoft.com/office/drawing/2014/main" id="{7556AED7-56F9-47A3-87E5-23CD83A9777F}"/>
            </a:ext>
          </a:extLst>
        </xdr:cNvPr>
        <xdr:cNvPicPr>
          <a:picLocks noChangeAspect="1"/>
        </xdr:cNvPicPr>
      </xdr:nvPicPr>
      <xdr:blipFill>
        <a:blip xmlns:r="http://schemas.openxmlformats.org/officeDocument/2006/relationships" r:embed="rId10" cstate="print"/>
        <a:srcRect/>
        <a:stretch>
          <a:fillRect/>
        </a:stretch>
      </xdr:blipFill>
      <xdr:spPr bwMode="auto">
        <a:xfrm>
          <a:off x="3143250" y="21326475"/>
          <a:ext cx="1209675" cy="1209675"/>
        </a:xfrm>
        <a:prstGeom prst="rect">
          <a:avLst/>
        </a:prstGeom>
        <a:noFill/>
        <a:ln w="9525">
          <a:noFill/>
          <a:miter lim="800000"/>
          <a:headEnd/>
          <a:tailEnd/>
        </a:ln>
      </xdr:spPr>
    </xdr:pic>
    <xdr:clientData/>
  </xdr:twoCellAnchor>
  <xdr:twoCellAnchor editAs="oneCell">
    <xdr:from>
      <xdr:col>3</xdr:col>
      <xdr:colOff>47625</xdr:colOff>
      <xdr:row>24</xdr:row>
      <xdr:rowOff>38100</xdr:rowOff>
    </xdr:from>
    <xdr:to>
      <xdr:col>3</xdr:col>
      <xdr:colOff>1276350</xdr:colOff>
      <xdr:row>24</xdr:row>
      <xdr:rowOff>1276349</xdr:rowOff>
    </xdr:to>
    <xdr:pic>
      <xdr:nvPicPr>
        <xdr:cNvPr id="124" name="Рисунок 60" descr="080.jpg">
          <a:extLst>
            <a:ext uri="{FF2B5EF4-FFF2-40B4-BE49-F238E27FC236}">
              <a16:creationId xmlns:a16="http://schemas.microsoft.com/office/drawing/2014/main" id="{61B91D83-25D3-42D7-80F3-43E0B3741582}"/>
            </a:ext>
          </a:extLst>
        </xdr:cNvPr>
        <xdr:cNvPicPr>
          <a:picLocks noChangeAspect="1"/>
        </xdr:cNvPicPr>
      </xdr:nvPicPr>
      <xdr:blipFill>
        <a:blip xmlns:r="http://schemas.openxmlformats.org/officeDocument/2006/relationships" r:embed="rId32" cstate="print"/>
        <a:srcRect/>
        <a:stretch>
          <a:fillRect/>
        </a:stretch>
      </xdr:blipFill>
      <xdr:spPr bwMode="auto">
        <a:xfrm>
          <a:off x="3143250" y="25812750"/>
          <a:ext cx="1228725" cy="1238249"/>
        </a:xfrm>
        <a:prstGeom prst="rect">
          <a:avLst/>
        </a:prstGeom>
        <a:noFill/>
        <a:ln w="9525">
          <a:noFill/>
          <a:miter lim="800000"/>
          <a:headEnd/>
          <a:tailEnd/>
        </a:ln>
      </xdr:spPr>
    </xdr:pic>
    <xdr:clientData/>
  </xdr:twoCellAnchor>
  <xdr:twoCellAnchor editAs="oneCell">
    <xdr:from>
      <xdr:col>3</xdr:col>
      <xdr:colOff>57150</xdr:colOff>
      <xdr:row>27</xdr:row>
      <xdr:rowOff>38100</xdr:rowOff>
    </xdr:from>
    <xdr:to>
      <xdr:col>3</xdr:col>
      <xdr:colOff>1266825</xdr:colOff>
      <xdr:row>27</xdr:row>
      <xdr:rowOff>1247775</xdr:rowOff>
    </xdr:to>
    <xdr:pic>
      <xdr:nvPicPr>
        <xdr:cNvPr id="126" name="Рисунок 71" descr="076.jpg">
          <a:extLst>
            <a:ext uri="{FF2B5EF4-FFF2-40B4-BE49-F238E27FC236}">
              <a16:creationId xmlns:a16="http://schemas.microsoft.com/office/drawing/2014/main" id="{57A3284C-1A6D-4265-B70C-9ED0BB46D2AD}"/>
            </a:ext>
          </a:extLst>
        </xdr:cNvPr>
        <xdr:cNvPicPr>
          <a:picLocks noChangeAspect="1"/>
        </xdr:cNvPicPr>
      </xdr:nvPicPr>
      <xdr:blipFill>
        <a:blip xmlns:r="http://schemas.openxmlformats.org/officeDocument/2006/relationships" r:embed="rId20" cstate="print"/>
        <a:srcRect/>
        <a:stretch>
          <a:fillRect/>
        </a:stretch>
      </xdr:blipFill>
      <xdr:spPr bwMode="auto">
        <a:xfrm>
          <a:off x="3152775" y="28832175"/>
          <a:ext cx="1209675" cy="1209675"/>
        </a:xfrm>
        <a:prstGeom prst="rect">
          <a:avLst/>
        </a:prstGeom>
        <a:noFill/>
        <a:ln w="9525">
          <a:noFill/>
          <a:miter lim="800000"/>
          <a:headEnd/>
          <a:tailEnd/>
        </a:ln>
      </xdr:spPr>
    </xdr:pic>
    <xdr:clientData/>
  </xdr:twoCellAnchor>
  <xdr:twoCellAnchor editAs="oneCell">
    <xdr:from>
      <xdr:col>3</xdr:col>
      <xdr:colOff>57150</xdr:colOff>
      <xdr:row>32</xdr:row>
      <xdr:rowOff>28575</xdr:rowOff>
    </xdr:from>
    <xdr:to>
      <xdr:col>3</xdr:col>
      <xdr:colOff>1266825</xdr:colOff>
      <xdr:row>32</xdr:row>
      <xdr:rowOff>1238250</xdr:rowOff>
    </xdr:to>
    <xdr:pic>
      <xdr:nvPicPr>
        <xdr:cNvPr id="111" name="Рисунок 73" descr="061.jpg">
          <a:extLst>
            <a:ext uri="{FF2B5EF4-FFF2-40B4-BE49-F238E27FC236}">
              <a16:creationId xmlns:a16="http://schemas.microsoft.com/office/drawing/2014/main" id="{BE846147-B1ED-4A1E-A2B3-A3D813471C49}"/>
            </a:ext>
          </a:extLst>
        </xdr:cNvPr>
        <xdr:cNvPicPr>
          <a:picLocks noChangeAspect="1"/>
        </xdr:cNvPicPr>
      </xdr:nvPicPr>
      <xdr:blipFill>
        <a:blip xmlns:r="http://schemas.openxmlformats.org/officeDocument/2006/relationships" r:embed="rId6" cstate="print"/>
        <a:srcRect/>
        <a:stretch>
          <a:fillRect/>
        </a:stretch>
      </xdr:blipFill>
      <xdr:spPr bwMode="auto">
        <a:xfrm>
          <a:off x="3152775" y="35118675"/>
          <a:ext cx="1209675" cy="1209675"/>
        </a:xfrm>
        <a:prstGeom prst="rect">
          <a:avLst/>
        </a:prstGeom>
        <a:noFill/>
        <a:ln w="9525">
          <a:noFill/>
          <a:miter lim="800000"/>
          <a:headEnd/>
          <a:tailEnd/>
        </a:ln>
      </xdr:spPr>
    </xdr:pic>
    <xdr:clientData/>
  </xdr:twoCellAnchor>
  <xdr:twoCellAnchor editAs="oneCell">
    <xdr:from>
      <xdr:col>3</xdr:col>
      <xdr:colOff>57150</xdr:colOff>
      <xdr:row>33</xdr:row>
      <xdr:rowOff>28575</xdr:rowOff>
    </xdr:from>
    <xdr:to>
      <xdr:col>3</xdr:col>
      <xdr:colOff>1266825</xdr:colOff>
      <xdr:row>33</xdr:row>
      <xdr:rowOff>1238250</xdr:rowOff>
    </xdr:to>
    <xdr:pic>
      <xdr:nvPicPr>
        <xdr:cNvPr id="113" name="Рисунок 78" descr="063.jpg">
          <a:extLst>
            <a:ext uri="{FF2B5EF4-FFF2-40B4-BE49-F238E27FC236}">
              <a16:creationId xmlns:a16="http://schemas.microsoft.com/office/drawing/2014/main" id="{A21549B2-648F-4407-8EF8-A4E7F926B918}"/>
            </a:ext>
          </a:extLst>
        </xdr:cNvPr>
        <xdr:cNvPicPr>
          <a:picLocks noChangeAspect="1"/>
        </xdr:cNvPicPr>
      </xdr:nvPicPr>
      <xdr:blipFill>
        <a:blip xmlns:r="http://schemas.openxmlformats.org/officeDocument/2006/relationships" r:embed="rId8" cstate="print"/>
        <a:srcRect/>
        <a:stretch>
          <a:fillRect/>
        </a:stretch>
      </xdr:blipFill>
      <xdr:spPr bwMode="auto">
        <a:xfrm>
          <a:off x="3152775" y="36404550"/>
          <a:ext cx="1209675" cy="1209675"/>
        </a:xfrm>
        <a:prstGeom prst="rect">
          <a:avLst/>
        </a:prstGeom>
        <a:noFill/>
        <a:ln w="9525">
          <a:noFill/>
          <a:miter lim="800000"/>
          <a:headEnd/>
          <a:tailEnd/>
        </a:ln>
      </xdr:spPr>
    </xdr:pic>
    <xdr:clientData/>
  </xdr:twoCellAnchor>
  <xdr:twoCellAnchor editAs="oneCell">
    <xdr:from>
      <xdr:col>3</xdr:col>
      <xdr:colOff>76200</xdr:colOff>
      <xdr:row>37</xdr:row>
      <xdr:rowOff>28575</xdr:rowOff>
    </xdr:from>
    <xdr:to>
      <xdr:col>3</xdr:col>
      <xdr:colOff>1285875</xdr:colOff>
      <xdr:row>37</xdr:row>
      <xdr:rowOff>1238250</xdr:rowOff>
    </xdr:to>
    <xdr:pic>
      <xdr:nvPicPr>
        <xdr:cNvPr id="116" name="Рисунок 68" descr="070.jpg">
          <a:extLst>
            <a:ext uri="{FF2B5EF4-FFF2-40B4-BE49-F238E27FC236}">
              <a16:creationId xmlns:a16="http://schemas.microsoft.com/office/drawing/2014/main" id="{EFA19A85-5D6C-4A08-B063-9C103055AD72}"/>
            </a:ext>
          </a:extLst>
        </xdr:cNvPr>
        <xdr:cNvPicPr>
          <a:picLocks noChangeAspect="1"/>
        </xdr:cNvPicPr>
      </xdr:nvPicPr>
      <xdr:blipFill>
        <a:blip xmlns:r="http://schemas.openxmlformats.org/officeDocument/2006/relationships" r:embed="rId16" cstate="print"/>
        <a:srcRect/>
        <a:stretch>
          <a:fillRect/>
        </a:stretch>
      </xdr:blipFill>
      <xdr:spPr bwMode="auto">
        <a:xfrm>
          <a:off x="3171825" y="44148375"/>
          <a:ext cx="1209675" cy="1209675"/>
        </a:xfrm>
        <a:prstGeom prst="rect">
          <a:avLst/>
        </a:prstGeom>
        <a:noFill/>
        <a:ln w="9525">
          <a:noFill/>
          <a:miter lim="800000"/>
          <a:headEnd/>
          <a:tailEnd/>
        </a:ln>
      </xdr:spPr>
    </xdr:pic>
    <xdr:clientData/>
  </xdr:twoCellAnchor>
  <xdr:twoCellAnchor editAs="oneCell">
    <xdr:from>
      <xdr:col>3</xdr:col>
      <xdr:colOff>66675</xdr:colOff>
      <xdr:row>43</xdr:row>
      <xdr:rowOff>47625</xdr:rowOff>
    </xdr:from>
    <xdr:to>
      <xdr:col>3</xdr:col>
      <xdr:colOff>1276350</xdr:colOff>
      <xdr:row>43</xdr:row>
      <xdr:rowOff>1257300</xdr:rowOff>
    </xdr:to>
    <xdr:pic>
      <xdr:nvPicPr>
        <xdr:cNvPr id="118" name="Рисунок 72" descr="066.jpg">
          <a:extLst>
            <a:ext uri="{FF2B5EF4-FFF2-40B4-BE49-F238E27FC236}">
              <a16:creationId xmlns:a16="http://schemas.microsoft.com/office/drawing/2014/main" id="{97D38249-50DF-4CF2-9A8C-EBEE5DE76CCF}"/>
            </a:ext>
          </a:extLst>
        </xdr:cNvPr>
        <xdr:cNvPicPr>
          <a:picLocks noChangeAspect="1"/>
        </xdr:cNvPicPr>
      </xdr:nvPicPr>
      <xdr:blipFill>
        <a:blip xmlns:r="http://schemas.openxmlformats.org/officeDocument/2006/relationships" r:embed="rId11" cstate="print"/>
        <a:srcRect/>
        <a:stretch>
          <a:fillRect/>
        </a:stretch>
      </xdr:blipFill>
      <xdr:spPr bwMode="auto">
        <a:xfrm>
          <a:off x="3162300" y="49301400"/>
          <a:ext cx="1209675" cy="1209675"/>
        </a:xfrm>
        <a:prstGeom prst="rect">
          <a:avLst/>
        </a:prstGeom>
        <a:noFill/>
        <a:ln w="9525">
          <a:noFill/>
          <a:miter lim="800000"/>
          <a:headEnd/>
          <a:tailEnd/>
        </a:ln>
      </xdr:spPr>
    </xdr:pic>
    <xdr:clientData/>
  </xdr:twoCellAnchor>
  <xdr:twoCellAnchor editAs="oneCell">
    <xdr:from>
      <xdr:col>3</xdr:col>
      <xdr:colOff>57150</xdr:colOff>
      <xdr:row>44</xdr:row>
      <xdr:rowOff>28575</xdr:rowOff>
    </xdr:from>
    <xdr:to>
      <xdr:col>3</xdr:col>
      <xdr:colOff>1266825</xdr:colOff>
      <xdr:row>44</xdr:row>
      <xdr:rowOff>1257300</xdr:rowOff>
    </xdr:to>
    <xdr:pic>
      <xdr:nvPicPr>
        <xdr:cNvPr id="123" name="Рисунок 83" descr="079.jpg">
          <a:extLst>
            <a:ext uri="{FF2B5EF4-FFF2-40B4-BE49-F238E27FC236}">
              <a16:creationId xmlns:a16="http://schemas.microsoft.com/office/drawing/2014/main" id="{77D4CFC5-48A0-4888-8129-EE805F27A5F4}"/>
            </a:ext>
          </a:extLst>
        </xdr:cNvPr>
        <xdr:cNvPicPr>
          <a:picLocks noChangeAspect="1"/>
        </xdr:cNvPicPr>
      </xdr:nvPicPr>
      <xdr:blipFill>
        <a:blip xmlns:r="http://schemas.openxmlformats.org/officeDocument/2006/relationships" r:embed="rId21" cstate="print"/>
        <a:srcRect/>
        <a:stretch>
          <a:fillRect/>
        </a:stretch>
      </xdr:blipFill>
      <xdr:spPr bwMode="auto">
        <a:xfrm>
          <a:off x="3152775" y="50568225"/>
          <a:ext cx="1209675" cy="1228725"/>
        </a:xfrm>
        <a:prstGeom prst="rect">
          <a:avLst/>
        </a:prstGeom>
        <a:noFill/>
        <a:ln w="9525">
          <a:noFill/>
          <a:miter lim="800000"/>
          <a:headEnd/>
          <a:tailEnd/>
        </a:ln>
      </xdr:spPr>
    </xdr:pic>
    <xdr:clientData/>
  </xdr:twoCellAnchor>
  <xdr:twoCellAnchor editAs="oneCell">
    <xdr:from>
      <xdr:col>3</xdr:col>
      <xdr:colOff>57150</xdr:colOff>
      <xdr:row>45</xdr:row>
      <xdr:rowOff>19050</xdr:rowOff>
    </xdr:from>
    <xdr:to>
      <xdr:col>3</xdr:col>
      <xdr:colOff>1266825</xdr:colOff>
      <xdr:row>45</xdr:row>
      <xdr:rowOff>1266825</xdr:rowOff>
    </xdr:to>
    <xdr:pic>
      <xdr:nvPicPr>
        <xdr:cNvPr id="125" name="Рисунок 84" descr="082.jpg">
          <a:extLst>
            <a:ext uri="{FF2B5EF4-FFF2-40B4-BE49-F238E27FC236}">
              <a16:creationId xmlns:a16="http://schemas.microsoft.com/office/drawing/2014/main" id="{D780DA74-1B43-47FC-91C0-BC74A50FD7FC}"/>
            </a:ext>
          </a:extLst>
        </xdr:cNvPr>
        <xdr:cNvPicPr>
          <a:picLocks noChangeAspect="1"/>
        </xdr:cNvPicPr>
      </xdr:nvPicPr>
      <xdr:blipFill>
        <a:blip xmlns:r="http://schemas.openxmlformats.org/officeDocument/2006/relationships" r:embed="rId35" cstate="print"/>
        <a:srcRect/>
        <a:stretch>
          <a:fillRect/>
        </a:stretch>
      </xdr:blipFill>
      <xdr:spPr bwMode="auto">
        <a:xfrm>
          <a:off x="3152775" y="51844575"/>
          <a:ext cx="1209675" cy="1247775"/>
        </a:xfrm>
        <a:prstGeom prst="rect">
          <a:avLst/>
        </a:prstGeom>
        <a:noFill/>
        <a:ln w="9525">
          <a:noFill/>
          <a:miter lim="800000"/>
          <a:headEnd/>
          <a:tailEnd/>
        </a:ln>
      </xdr:spPr>
    </xdr:pic>
    <xdr:clientData/>
  </xdr:twoCellAnchor>
  <xdr:twoCellAnchor editAs="oneCell">
    <xdr:from>
      <xdr:col>3</xdr:col>
      <xdr:colOff>57150</xdr:colOff>
      <xdr:row>47</xdr:row>
      <xdr:rowOff>28575</xdr:rowOff>
    </xdr:from>
    <xdr:to>
      <xdr:col>3</xdr:col>
      <xdr:colOff>1266825</xdr:colOff>
      <xdr:row>47</xdr:row>
      <xdr:rowOff>1190625</xdr:rowOff>
    </xdr:to>
    <xdr:pic>
      <xdr:nvPicPr>
        <xdr:cNvPr id="127" name="Рисунок 85" descr="080.jpg">
          <a:extLst>
            <a:ext uri="{FF2B5EF4-FFF2-40B4-BE49-F238E27FC236}">
              <a16:creationId xmlns:a16="http://schemas.microsoft.com/office/drawing/2014/main" id="{8685F9BE-FB60-48DE-921E-FC832CA9948A}"/>
            </a:ext>
          </a:extLst>
        </xdr:cNvPr>
        <xdr:cNvPicPr>
          <a:picLocks noChangeAspect="1"/>
        </xdr:cNvPicPr>
      </xdr:nvPicPr>
      <xdr:blipFill>
        <a:blip xmlns:r="http://schemas.openxmlformats.org/officeDocument/2006/relationships" r:embed="rId32" cstate="print"/>
        <a:srcRect/>
        <a:stretch>
          <a:fillRect/>
        </a:stretch>
      </xdr:blipFill>
      <xdr:spPr bwMode="auto">
        <a:xfrm>
          <a:off x="3152775" y="54359175"/>
          <a:ext cx="1209675" cy="1162050"/>
        </a:xfrm>
        <a:prstGeom prst="rect">
          <a:avLst/>
        </a:prstGeom>
        <a:noFill/>
        <a:ln w="9525">
          <a:noFill/>
          <a:miter lim="800000"/>
          <a:headEnd/>
          <a:tailEnd/>
        </a:ln>
      </xdr:spPr>
    </xdr:pic>
    <xdr:clientData/>
  </xdr:twoCellAnchor>
  <xdr:twoCellAnchor editAs="oneCell">
    <xdr:from>
      <xdr:col>3</xdr:col>
      <xdr:colOff>57150</xdr:colOff>
      <xdr:row>49</xdr:row>
      <xdr:rowOff>47625</xdr:rowOff>
    </xdr:from>
    <xdr:to>
      <xdr:col>3</xdr:col>
      <xdr:colOff>1266825</xdr:colOff>
      <xdr:row>49</xdr:row>
      <xdr:rowOff>1257300</xdr:rowOff>
    </xdr:to>
    <xdr:pic>
      <xdr:nvPicPr>
        <xdr:cNvPr id="129" name="Рисунок 76" descr="076.jpg">
          <a:extLst>
            <a:ext uri="{FF2B5EF4-FFF2-40B4-BE49-F238E27FC236}">
              <a16:creationId xmlns:a16="http://schemas.microsoft.com/office/drawing/2014/main" id="{59694F76-A29B-47CB-BBF8-EB4C9BF03425}"/>
            </a:ext>
          </a:extLst>
        </xdr:cNvPr>
        <xdr:cNvPicPr>
          <a:picLocks noChangeAspect="1"/>
        </xdr:cNvPicPr>
      </xdr:nvPicPr>
      <xdr:blipFill>
        <a:blip xmlns:r="http://schemas.openxmlformats.org/officeDocument/2006/relationships" r:embed="rId20" cstate="print"/>
        <a:srcRect/>
        <a:stretch>
          <a:fillRect/>
        </a:stretch>
      </xdr:blipFill>
      <xdr:spPr bwMode="auto">
        <a:xfrm>
          <a:off x="3152775" y="56788050"/>
          <a:ext cx="1209675" cy="1209675"/>
        </a:xfrm>
        <a:prstGeom prst="rect">
          <a:avLst/>
        </a:prstGeom>
        <a:noFill/>
        <a:ln w="9525">
          <a:noFill/>
          <a:miter lim="800000"/>
          <a:headEnd/>
          <a:tailEnd/>
        </a:ln>
      </xdr:spPr>
    </xdr:pic>
    <xdr:clientData/>
  </xdr:twoCellAnchor>
  <xdr:twoCellAnchor editAs="oneCell">
    <xdr:from>
      <xdr:col>3</xdr:col>
      <xdr:colOff>57150</xdr:colOff>
      <xdr:row>57</xdr:row>
      <xdr:rowOff>57150</xdr:rowOff>
    </xdr:from>
    <xdr:to>
      <xdr:col>3</xdr:col>
      <xdr:colOff>1266825</xdr:colOff>
      <xdr:row>57</xdr:row>
      <xdr:rowOff>1266825</xdr:rowOff>
    </xdr:to>
    <xdr:pic>
      <xdr:nvPicPr>
        <xdr:cNvPr id="131" name="Рисунок 72" descr="066.jpg">
          <a:extLst>
            <a:ext uri="{FF2B5EF4-FFF2-40B4-BE49-F238E27FC236}">
              <a16:creationId xmlns:a16="http://schemas.microsoft.com/office/drawing/2014/main" id="{87A7D21D-88BF-434E-BAEE-388EFAB6A8B1}"/>
            </a:ext>
          </a:extLst>
        </xdr:cNvPr>
        <xdr:cNvPicPr>
          <a:picLocks noChangeAspect="1"/>
        </xdr:cNvPicPr>
      </xdr:nvPicPr>
      <xdr:blipFill>
        <a:blip xmlns:r="http://schemas.openxmlformats.org/officeDocument/2006/relationships" r:embed="rId11" cstate="print"/>
        <a:srcRect/>
        <a:stretch>
          <a:fillRect/>
        </a:stretch>
      </xdr:blipFill>
      <xdr:spPr bwMode="auto">
        <a:xfrm>
          <a:off x="3152775" y="61874400"/>
          <a:ext cx="1209675" cy="1209675"/>
        </a:xfrm>
        <a:prstGeom prst="rect">
          <a:avLst/>
        </a:prstGeom>
        <a:noFill/>
        <a:ln w="9525">
          <a:noFill/>
          <a:miter lim="800000"/>
          <a:headEnd/>
          <a:tailEnd/>
        </a:ln>
      </xdr:spPr>
    </xdr:pic>
    <xdr:clientData/>
  </xdr:twoCellAnchor>
  <xdr:twoCellAnchor editAs="oneCell">
    <xdr:from>
      <xdr:col>3</xdr:col>
      <xdr:colOff>47625</xdr:colOff>
      <xdr:row>56</xdr:row>
      <xdr:rowOff>28575</xdr:rowOff>
    </xdr:from>
    <xdr:to>
      <xdr:col>3</xdr:col>
      <xdr:colOff>1257300</xdr:colOff>
      <xdr:row>56</xdr:row>
      <xdr:rowOff>1238250</xdr:rowOff>
    </xdr:to>
    <xdr:pic>
      <xdr:nvPicPr>
        <xdr:cNvPr id="132" name="Рисунок 69" descr="064.jpg">
          <a:extLst>
            <a:ext uri="{FF2B5EF4-FFF2-40B4-BE49-F238E27FC236}">
              <a16:creationId xmlns:a16="http://schemas.microsoft.com/office/drawing/2014/main" id="{F313D8C4-92E8-4457-887B-2A2FCC15ADBE}"/>
            </a:ext>
          </a:extLst>
        </xdr:cNvPr>
        <xdr:cNvPicPr>
          <a:picLocks noChangeAspect="1"/>
        </xdr:cNvPicPr>
      </xdr:nvPicPr>
      <xdr:blipFill>
        <a:blip xmlns:r="http://schemas.openxmlformats.org/officeDocument/2006/relationships" r:embed="rId10" cstate="print"/>
        <a:srcRect/>
        <a:stretch>
          <a:fillRect/>
        </a:stretch>
      </xdr:blipFill>
      <xdr:spPr bwMode="auto">
        <a:xfrm>
          <a:off x="3143250" y="60893325"/>
          <a:ext cx="1209675" cy="1209675"/>
        </a:xfrm>
        <a:prstGeom prst="rect">
          <a:avLst/>
        </a:prstGeom>
        <a:noFill/>
        <a:ln w="9525">
          <a:noFill/>
          <a:miter lim="800000"/>
          <a:headEnd/>
          <a:tailEnd/>
        </a:ln>
      </xdr:spPr>
    </xdr:pic>
    <xdr:clientData/>
  </xdr:twoCellAnchor>
  <xdr:twoCellAnchor editAs="oneCell">
    <xdr:from>
      <xdr:col>3</xdr:col>
      <xdr:colOff>57150</xdr:colOff>
      <xdr:row>28</xdr:row>
      <xdr:rowOff>9525</xdr:rowOff>
    </xdr:from>
    <xdr:to>
      <xdr:col>3</xdr:col>
      <xdr:colOff>1266825</xdr:colOff>
      <xdr:row>28</xdr:row>
      <xdr:rowOff>1219200</xdr:rowOff>
    </xdr:to>
    <xdr:pic>
      <xdr:nvPicPr>
        <xdr:cNvPr id="133" name="Рисунок 69" descr="064.jpg">
          <a:extLst>
            <a:ext uri="{FF2B5EF4-FFF2-40B4-BE49-F238E27FC236}">
              <a16:creationId xmlns:a16="http://schemas.microsoft.com/office/drawing/2014/main" id="{B85248C8-F460-4709-B9B2-E204F4E59638}"/>
            </a:ext>
          </a:extLst>
        </xdr:cNvPr>
        <xdr:cNvPicPr>
          <a:picLocks noChangeAspect="1"/>
        </xdr:cNvPicPr>
      </xdr:nvPicPr>
      <xdr:blipFill>
        <a:blip xmlns:r="http://schemas.openxmlformats.org/officeDocument/2006/relationships" r:embed="rId10" cstate="print"/>
        <a:srcRect/>
        <a:stretch>
          <a:fillRect/>
        </a:stretch>
      </xdr:blipFill>
      <xdr:spPr bwMode="auto">
        <a:xfrm>
          <a:off x="3152775" y="30165675"/>
          <a:ext cx="1209675" cy="1209675"/>
        </a:xfrm>
        <a:prstGeom prst="rect">
          <a:avLst/>
        </a:prstGeom>
        <a:noFill/>
        <a:ln w="9525">
          <a:noFill/>
          <a:miter lim="800000"/>
          <a:headEnd/>
          <a:tailEnd/>
        </a:ln>
      </xdr:spPr>
    </xdr:pic>
    <xdr:clientData/>
  </xdr:twoCellAnchor>
  <xdr:twoCellAnchor editAs="oneCell">
    <xdr:from>
      <xdr:col>3</xdr:col>
      <xdr:colOff>66675</xdr:colOff>
      <xdr:row>29</xdr:row>
      <xdr:rowOff>19050</xdr:rowOff>
    </xdr:from>
    <xdr:to>
      <xdr:col>3</xdr:col>
      <xdr:colOff>1276350</xdr:colOff>
      <xdr:row>29</xdr:row>
      <xdr:rowOff>1228725</xdr:rowOff>
    </xdr:to>
    <xdr:pic>
      <xdr:nvPicPr>
        <xdr:cNvPr id="135" name="Рисунок 69" descr="064.jpg">
          <a:extLst>
            <a:ext uri="{FF2B5EF4-FFF2-40B4-BE49-F238E27FC236}">
              <a16:creationId xmlns:a16="http://schemas.microsoft.com/office/drawing/2014/main" id="{BD1D3EFA-A0BE-4DBD-BF03-AAD95626073C}"/>
            </a:ext>
          </a:extLst>
        </xdr:cNvPr>
        <xdr:cNvPicPr>
          <a:picLocks noChangeAspect="1"/>
        </xdr:cNvPicPr>
      </xdr:nvPicPr>
      <xdr:blipFill>
        <a:blip xmlns:r="http://schemas.openxmlformats.org/officeDocument/2006/relationships" r:embed="rId10" cstate="print"/>
        <a:srcRect/>
        <a:stretch>
          <a:fillRect/>
        </a:stretch>
      </xdr:blipFill>
      <xdr:spPr bwMode="auto">
        <a:xfrm>
          <a:off x="3162300" y="31461075"/>
          <a:ext cx="1209675" cy="1209675"/>
        </a:xfrm>
        <a:prstGeom prst="rect">
          <a:avLst/>
        </a:prstGeom>
        <a:noFill/>
        <a:ln w="9525">
          <a:noFill/>
          <a:miter lim="800000"/>
          <a:headEnd/>
          <a:tailEnd/>
        </a:ln>
      </xdr:spPr>
    </xdr:pic>
    <xdr:clientData/>
  </xdr:twoCellAnchor>
  <xdr:twoCellAnchor editAs="oneCell">
    <xdr:from>
      <xdr:col>3</xdr:col>
      <xdr:colOff>66675</xdr:colOff>
      <xdr:row>51</xdr:row>
      <xdr:rowOff>47625</xdr:rowOff>
    </xdr:from>
    <xdr:to>
      <xdr:col>3</xdr:col>
      <xdr:colOff>1276350</xdr:colOff>
      <xdr:row>51</xdr:row>
      <xdr:rowOff>1257300</xdr:rowOff>
    </xdr:to>
    <xdr:pic>
      <xdr:nvPicPr>
        <xdr:cNvPr id="136" name="Рисунок 72" descr="066.jpg">
          <a:extLst>
            <a:ext uri="{FF2B5EF4-FFF2-40B4-BE49-F238E27FC236}">
              <a16:creationId xmlns:a16="http://schemas.microsoft.com/office/drawing/2014/main" id="{A99250C8-5367-4EA5-9154-5B8A22E7F0AD}"/>
            </a:ext>
          </a:extLst>
        </xdr:cNvPr>
        <xdr:cNvPicPr>
          <a:picLocks noChangeAspect="1"/>
        </xdr:cNvPicPr>
      </xdr:nvPicPr>
      <xdr:blipFill>
        <a:blip xmlns:r="http://schemas.openxmlformats.org/officeDocument/2006/relationships" r:embed="rId11" cstate="print"/>
        <a:srcRect/>
        <a:stretch>
          <a:fillRect/>
        </a:stretch>
      </xdr:blipFill>
      <xdr:spPr bwMode="auto">
        <a:xfrm>
          <a:off x="3162300" y="59159775"/>
          <a:ext cx="1209675" cy="1209675"/>
        </a:xfrm>
        <a:prstGeom prst="rect">
          <a:avLst/>
        </a:prstGeom>
        <a:noFill/>
        <a:ln w="9525">
          <a:noFill/>
          <a:miter lim="800000"/>
          <a:headEnd/>
          <a:tailEnd/>
        </a:ln>
      </xdr:spPr>
    </xdr:pic>
    <xdr:clientData/>
  </xdr:twoCellAnchor>
  <xdr:twoCellAnchor editAs="oneCell">
    <xdr:from>
      <xdr:col>3</xdr:col>
      <xdr:colOff>38100</xdr:colOff>
      <xdr:row>50</xdr:row>
      <xdr:rowOff>28575</xdr:rowOff>
    </xdr:from>
    <xdr:to>
      <xdr:col>3</xdr:col>
      <xdr:colOff>1247775</xdr:colOff>
      <xdr:row>50</xdr:row>
      <xdr:rowOff>1238250</xdr:rowOff>
    </xdr:to>
    <xdr:pic>
      <xdr:nvPicPr>
        <xdr:cNvPr id="137" name="Рисунок 69" descr="064.jpg">
          <a:extLst>
            <a:ext uri="{FF2B5EF4-FFF2-40B4-BE49-F238E27FC236}">
              <a16:creationId xmlns:a16="http://schemas.microsoft.com/office/drawing/2014/main" id="{3A2884C4-2EEF-4067-8A25-EA52DBEEB994}"/>
            </a:ext>
          </a:extLst>
        </xdr:cNvPr>
        <xdr:cNvPicPr>
          <a:picLocks noChangeAspect="1"/>
        </xdr:cNvPicPr>
      </xdr:nvPicPr>
      <xdr:blipFill>
        <a:blip xmlns:r="http://schemas.openxmlformats.org/officeDocument/2006/relationships" r:embed="rId10" cstate="print"/>
        <a:srcRect/>
        <a:stretch>
          <a:fillRect/>
        </a:stretch>
      </xdr:blipFill>
      <xdr:spPr bwMode="auto">
        <a:xfrm>
          <a:off x="3133725" y="58235850"/>
          <a:ext cx="1209675" cy="1209675"/>
        </a:xfrm>
        <a:prstGeom prst="rect">
          <a:avLst/>
        </a:prstGeom>
        <a:noFill/>
        <a:ln w="9525">
          <a:noFill/>
          <a:miter lim="800000"/>
          <a:headEnd/>
          <a:tailEnd/>
        </a:ln>
      </xdr:spPr>
    </xdr:pic>
    <xdr:clientData/>
  </xdr:twoCellAnchor>
  <xdr:twoCellAnchor editAs="oneCell">
    <xdr:from>
      <xdr:col>3</xdr:col>
      <xdr:colOff>47625</xdr:colOff>
      <xdr:row>52</xdr:row>
      <xdr:rowOff>38100</xdr:rowOff>
    </xdr:from>
    <xdr:to>
      <xdr:col>3</xdr:col>
      <xdr:colOff>1285875</xdr:colOff>
      <xdr:row>52</xdr:row>
      <xdr:rowOff>1276350</xdr:rowOff>
    </xdr:to>
    <xdr:pic>
      <xdr:nvPicPr>
        <xdr:cNvPr id="138" name="Рисунок 90" descr="079.jpg">
          <a:extLst>
            <a:ext uri="{FF2B5EF4-FFF2-40B4-BE49-F238E27FC236}">
              <a16:creationId xmlns:a16="http://schemas.microsoft.com/office/drawing/2014/main" id="{F0F11B1E-7C40-42E8-92F1-21E86476A91E}"/>
            </a:ext>
          </a:extLst>
        </xdr:cNvPr>
        <xdr:cNvPicPr>
          <a:picLocks noChangeAspect="1"/>
        </xdr:cNvPicPr>
      </xdr:nvPicPr>
      <xdr:blipFill>
        <a:blip xmlns:r="http://schemas.openxmlformats.org/officeDocument/2006/relationships" r:embed="rId21" cstate="print"/>
        <a:srcRect/>
        <a:stretch>
          <a:fillRect/>
        </a:stretch>
      </xdr:blipFill>
      <xdr:spPr bwMode="auto">
        <a:xfrm>
          <a:off x="3143250" y="60845700"/>
          <a:ext cx="1238250" cy="1238250"/>
        </a:xfrm>
        <a:prstGeom prst="rect">
          <a:avLst/>
        </a:prstGeom>
        <a:noFill/>
        <a:ln w="9525">
          <a:noFill/>
          <a:miter lim="800000"/>
          <a:headEnd/>
          <a:tailEnd/>
        </a:ln>
      </xdr:spPr>
    </xdr:pic>
    <xdr:clientData/>
  </xdr:twoCellAnchor>
  <xdr:twoCellAnchor editAs="oneCell">
    <xdr:from>
      <xdr:col>3</xdr:col>
      <xdr:colOff>57150</xdr:colOff>
      <xdr:row>53</xdr:row>
      <xdr:rowOff>19050</xdr:rowOff>
    </xdr:from>
    <xdr:to>
      <xdr:col>3</xdr:col>
      <xdr:colOff>1266825</xdr:colOff>
      <xdr:row>53</xdr:row>
      <xdr:rowOff>1247775</xdr:rowOff>
    </xdr:to>
    <xdr:pic>
      <xdr:nvPicPr>
        <xdr:cNvPr id="139" name="Рисунок 91" descr="082.jpg">
          <a:extLst>
            <a:ext uri="{FF2B5EF4-FFF2-40B4-BE49-F238E27FC236}">
              <a16:creationId xmlns:a16="http://schemas.microsoft.com/office/drawing/2014/main" id="{293B961A-BA9E-4C8A-A8D6-CCB450F1E485}"/>
            </a:ext>
          </a:extLst>
        </xdr:cNvPr>
        <xdr:cNvPicPr>
          <a:picLocks noChangeAspect="1"/>
        </xdr:cNvPicPr>
      </xdr:nvPicPr>
      <xdr:blipFill>
        <a:blip xmlns:r="http://schemas.openxmlformats.org/officeDocument/2006/relationships" r:embed="rId35" cstate="print"/>
        <a:srcRect/>
        <a:stretch>
          <a:fillRect/>
        </a:stretch>
      </xdr:blipFill>
      <xdr:spPr bwMode="auto">
        <a:xfrm>
          <a:off x="3152775" y="62150625"/>
          <a:ext cx="1209675" cy="1228725"/>
        </a:xfrm>
        <a:prstGeom prst="rect">
          <a:avLst/>
        </a:prstGeom>
        <a:noFill/>
        <a:ln w="9525">
          <a:noFill/>
          <a:miter lim="800000"/>
          <a:headEnd/>
          <a:tailEnd/>
        </a:ln>
      </xdr:spPr>
    </xdr:pic>
    <xdr:clientData/>
  </xdr:twoCellAnchor>
  <xdr:twoCellAnchor editAs="oneCell">
    <xdr:from>
      <xdr:col>3</xdr:col>
      <xdr:colOff>47625</xdr:colOff>
      <xdr:row>54</xdr:row>
      <xdr:rowOff>28575</xdr:rowOff>
    </xdr:from>
    <xdr:to>
      <xdr:col>3</xdr:col>
      <xdr:colOff>1257300</xdr:colOff>
      <xdr:row>54</xdr:row>
      <xdr:rowOff>1285875</xdr:rowOff>
    </xdr:to>
    <xdr:pic>
      <xdr:nvPicPr>
        <xdr:cNvPr id="140" name="Рисунок 89" descr="081.jpg">
          <a:extLst>
            <a:ext uri="{FF2B5EF4-FFF2-40B4-BE49-F238E27FC236}">
              <a16:creationId xmlns:a16="http://schemas.microsoft.com/office/drawing/2014/main" id="{1E04FC12-9413-4BD5-8E0D-4DFD63F9C630}"/>
            </a:ext>
          </a:extLst>
        </xdr:cNvPr>
        <xdr:cNvPicPr>
          <a:picLocks noChangeAspect="1"/>
        </xdr:cNvPicPr>
      </xdr:nvPicPr>
      <xdr:blipFill>
        <a:blip xmlns:r="http://schemas.openxmlformats.org/officeDocument/2006/relationships" r:embed="rId22" cstate="print"/>
        <a:srcRect/>
        <a:stretch>
          <a:fillRect/>
        </a:stretch>
      </xdr:blipFill>
      <xdr:spPr bwMode="auto">
        <a:xfrm>
          <a:off x="3143250" y="63436500"/>
          <a:ext cx="1209675" cy="1257300"/>
        </a:xfrm>
        <a:prstGeom prst="rect">
          <a:avLst/>
        </a:prstGeom>
        <a:noFill/>
        <a:ln w="9525">
          <a:noFill/>
          <a:miter lim="800000"/>
          <a:headEnd/>
          <a:tailEnd/>
        </a:ln>
      </xdr:spPr>
    </xdr:pic>
    <xdr:clientData/>
  </xdr:twoCellAnchor>
  <xdr:twoCellAnchor editAs="oneCell">
    <xdr:from>
      <xdr:col>3</xdr:col>
      <xdr:colOff>66675</xdr:colOff>
      <xdr:row>16</xdr:row>
      <xdr:rowOff>19050</xdr:rowOff>
    </xdr:from>
    <xdr:to>
      <xdr:col>3</xdr:col>
      <xdr:colOff>1276350</xdr:colOff>
      <xdr:row>16</xdr:row>
      <xdr:rowOff>1228725</xdr:rowOff>
    </xdr:to>
    <xdr:pic>
      <xdr:nvPicPr>
        <xdr:cNvPr id="141" name="Рисунок 69" descr="064.jpg">
          <a:extLst>
            <a:ext uri="{FF2B5EF4-FFF2-40B4-BE49-F238E27FC236}">
              <a16:creationId xmlns:a16="http://schemas.microsoft.com/office/drawing/2014/main" id="{80E193D9-24AE-45F8-A1F5-7D7CE5B3C6A3}"/>
            </a:ext>
          </a:extLst>
        </xdr:cNvPr>
        <xdr:cNvPicPr>
          <a:picLocks noChangeAspect="1"/>
        </xdr:cNvPicPr>
      </xdr:nvPicPr>
      <xdr:blipFill>
        <a:blip xmlns:r="http://schemas.openxmlformats.org/officeDocument/2006/relationships" r:embed="rId10" cstate="print"/>
        <a:srcRect/>
        <a:stretch>
          <a:fillRect/>
        </a:stretch>
      </xdr:blipFill>
      <xdr:spPr bwMode="auto">
        <a:xfrm>
          <a:off x="3162300" y="15268575"/>
          <a:ext cx="1209675" cy="1209675"/>
        </a:xfrm>
        <a:prstGeom prst="rect">
          <a:avLst/>
        </a:prstGeom>
        <a:noFill/>
        <a:ln w="9525">
          <a:noFill/>
          <a:miter lim="800000"/>
          <a:headEnd/>
          <a:tailEnd/>
        </a:ln>
      </xdr:spPr>
    </xdr:pic>
    <xdr:clientData/>
  </xdr:twoCellAnchor>
  <xdr:twoCellAnchor editAs="oneCell">
    <xdr:from>
      <xdr:col>3</xdr:col>
      <xdr:colOff>57150</xdr:colOff>
      <xdr:row>17</xdr:row>
      <xdr:rowOff>28575</xdr:rowOff>
    </xdr:from>
    <xdr:to>
      <xdr:col>3</xdr:col>
      <xdr:colOff>1266825</xdr:colOff>
      <xdr:row>17</xdr:row>
      <xdr:rowOff>1238250</xdr:rowOff>
    </xdr:to>
    <xdr:pic>
      <xdr:nvPicPr>
        <xdr:cNvPr id="142" name="Рисунок 72" descr="066.jpg">
          <a:extLst>
            <a:ext uri="{FF2B5EF4-FFF2-40B4-BE49-F238E27FC236}">
              <a16:creationId xmlns:a16="http://schemas.microsoft.com/office/drawing/2014/main" id="{454709FB-43E1-45A8-8E47-878934BDDCCD}"/>
            </a:ext>
          </a:extLst>
        </xdr:cNvPr>
        <xdr:cNvPicPr>
          <a:picLocks noChangeAspect="1"/>
        </xdr:cNvPicPr>
      </xdr:nvPicPr>
      <xdr:blipFill>
        <a:blip xmlns:r="http://schemas.openxmlformats.org/officeDocument/2006/relationships" r:embed="rId11" cstate="print"/>
        <a:srcRect/>
        <a:stretch>
          <a:fillRect/>
        </a:stretch>
      </xdr:blipFill>
      <xdr:spPr bwMode="auto">
        <a:xfrm>
          <a:off x="3152775" y="16544925"/>
          <a:ext cx="1209675" cy="1209675"/>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38100</xdr:colOff>
      <xdr:row>6</xdr:row>
      <xdr:rowOff>76200</xdr:rowOff>
    </xdr:from>
    <xdr:to>
      <xdr:col>3</xdr:col>
      <xdr:colOff>1285875</xdr:colOff>
      <xdr:row>6</xdr:row>
      <xdr:rowOff>942975</xdr:rowOff>
    </xdr:to>
    <xdr:pic>
      <xdr:nvPicPr>
        <xdr:cNvPr id="13374" name="Рисунок 16" descr="011.jpg">
          <a:extLst>
            <a:ext uri="{FF2B5EF4-FFF2-40B4-BE49-F238E27FC236}">
              <a16:creationId xmlns:a16="http://schemas.microsoft.com/office/drawing/2014/main" id="{00000000-0008-0000-0C00-00003E340000}"/>
            </a:ext>
          </a:extLst>
        </xdr:cNvPr>
        <xdr:cNvPicPr>
          <a:picLocks noChangeAspect="1"/>
        </xdr:cNvPicPr>
      </xdr:nvPicPr>
      <xdr:blipFill>
        <a:blip xmlns:r="http://schemas.openxmlformats.org/officeDocument/2006/relationships" r:embed="rId1" cstate="print"/>
        <a:srcRect/>
        <a:stretch>
          <a:fillRect/>
        </a:stretch>
      </xdr:blipFill>
      <xdr:spPr bwMode="auto">
        <a:xfrm>
          <a:off x="3133725" y="3409950"/>
          <a:ext cx="1247775" cy="866775"/>
        </a:xfrm>
        <a:prstGeom prst="rect">
          <a:avLst/>
        </a:prstGeom>
        <a:noFill/>
        <a:ln w="9525">
          <a:noFill/>
          <a:miter lim="800000"/>
          <a:headEnd/>
          <a:tailEnd/>
        </a:ln>
      </xdr:spPr>
    </xdr:pic>
    <xdr:clientData/>
  </xdr:twoCellAnchor>
  <xdr:twoCellAnchor editAs="oneCell">
    <xdr:from>
      <xdr:col>3</xdr:col>
      <xdr:colOff>38100</xdr:colOff>
      <xdr:row>7</xdr:row>
      <xdr:rowOff>66675</xdr:rowOff>
    </xdr:from>
    <xdr:to>
      <xdr:col>3</xdr:col>
      <xdr:colOff>1285875</xdr:colOff>
      <xdr:row>7</xdr:row>
      <xdr:rowOff>933450</xdr:rowOff>
    </xdr:to>
    <xdr:pic>
      <xdr:nvPicPr>
        <xdr:cNvPr id="13375" name="Рисунок 17" descr="011.jpg">
          <a:extLst>
            <a:ext uri="{FF2B5EF4-FFF2-40B4-BE49-F238E27FC236}">
              <a16:creationId xmlns:a16="http://schemas.microsoft.com/office/drawing/2014/main" id="{00000000-0008-0000-0C00-00003F340000}"/>
            </a:ext>
          </a:extLst>
        </xdr:cNvPr>
        <xdr:cNvPicPr>
          <a:picLocks noChangeAspect="1"/>
        </xdr:cNvPicPr>
      </xdr:nvPicPr>
      <xdr:blipFill>
        <a:blip xmlns:r="http://schemas.openxmlformats.org/officeDocument/2006/relationships" r:embed="rId1" cstate="print"/>
        <a:srcRect/>
        <a:stretch>
          <a:fillRect/>
        </a:stretch>
      </xdr:blipFill>
      <xdr:spPr bwMode="auto">
        <a:xfrm>
          <a:off x="3133725" y="4410075"/>
          <a:ext cx="1247775" cy="866775"/>
        </a:xfrm>
        <a:prstGeom prst="rect">
          <a:avLst/>
        </a:prstGeom>
        <a:noFill/>
        <a:ln w="9525">
          <a:noFill/>
          <a:miter lim="800000"/>
          <a:headEnd/>
          <a:tailEnd/>
        </a:ln>
      </xdr:spPr>
    </xdr:pic>
    <xdr:clientData/>
  </xdr:twoCellAnchor>
  <xdr:twoCellAnchor editAs="oneCell">
    <xdr:from>
      <xdr:col>3</xdr:col>
      <xdr:colOff>28575</xdr:colOff>
      <xdr:row>8</xdr:row>
      <xdr:rowOff>76200</xdr:rowOff>
    </xdr:from>
    <xdr:to>
      <xdr:col>3</xdr:col>
      <xdr:colOff>1276350</xdr:colOff>
      <xdr:row>8</xdr:row>
      <xdr:rowOff>942975</xdr:rowOff>
    </xdr:to>
    <xdr:pic>
      <xdr:nvPicPr>
        <xdr:cNvPr id="13376" name="Рисунок 18" descr="012.jpg">
          <a:extLst>
            <a:ext uri="{FF2B5EF4-FFF2-40B4-BE49-F238E27FC236}">
              <a16:creationId xmlns:a16="http://schemas.microsoft.com/office/drawing/2014/main" id="{00000000-0008-0000-0C00-000040340000}"/>
            </a:ext>
          </a:extLst>
        </xdr:cNvPr>
        <xdr:cNvPicPr>
          <a:picLocks noChangeAspect="1"/>
        </xdr:cNvPicPr>
      </xdr:nvPicPr>
      <xdr:blipFill>
        <a:blip xmlns:r="http://schemas.openxmlformats.org/officeDocument/2006/relationships" r:embed="rId2" cstate="print"/>
        <a:srcRect/>
        <a:stretch>
          <a:fillRect/>
        </a:stretch>
      </xdr:blipFill>
      <xdr:spPr bwMode="auto">
        <a:xfrm>
          <a:off x="3124200" y="5429250"/>
          <a:ext cx="1247775" cy="866775"/>
        </a:xfrm>
        <a:prstGeom prst="rect">
          <a:avLst/>
        </a:prstGeom>
        <a:noFill/>
        <a:ln w="9525">
          <a:noFill/>
          <a:miter lim="800000"/>
          <a:headEnd/>
          <a:tailEnd/>
        </a:ln>
      </xdr:spPr>
    </xdr:pic>
    <xdr:clientData/>
  </xdr:twoCellAnchor>
  <xdr:twoCellAnchor editAs="oneCell">
    <xdr:from>
      <xdr:col>3</xdr:col>
      <xdr:colOff>38100</xdr:colOff>
      <xdr:row>9</xdr:row>
      <xdr:rowOff>66675</xdr:rowOff>
    </xdr:from>
    <xdr:to>
      <xdr:col>3</xdr:col>
      <xdr:colOff>1285875</xdr:colOff>
      <xdr:row>9</xdr:row>
      <xdr:rowOff>933450</xdr:rowOff>
    </xdr:to>
    <xdr:pic>
      <xdr:nvPicPr>
        <xdr:cNvPr id="13377" name="Рисунок 19" descr="012.jpg">
          <a:extLst>
            <a:ext uri="{FF2B5EF4-FFF2-40B4-BE49-F238E27FC236}">
              <a16:creationId xmlns:a16="http://schemas.microsoft.com/office/drawing/2014/main" id="{00000000-0008-0000-0C00-000041340000}"/>
            </a:ext>
          </a:extLst>
        </xdr:cNvPr>
        <xdr:cNvPicPr>
          <a:picLocks noChangeAspect="1"/>
        </xdr:cNvPicPr>
      </xdr:nvPicPr>
      <xdr:blipFill>
        <a:blip xmlns:r="http://schemas.openxmlformats.org/officeDocument/2006/relationships" r:embed="rId2" cstate="print"/>
        <a:srcRect/>
        <a:stretch>
          <a:fillRect/>
        </a:stretch>
      </xdr:blipFill>
      <xdr:spPr bwMode="auto">
        <a:xfrm>
          <a:off x="3133725" y="6429375"/>
          <a:ext cx="1247775" cy="866775"/>
        </a:xfrm>
        <a:prstGeom prst="rect">
          <a:avLst/>
        </a:prstGeom>
        <a:noFill/>
        <a:ln w="9525">
          <a:noFill/>
          <a:miter lim="800000"/>
          <a:headEnd/>
          <a:tailEnd/>
        </a:ln>
      </xdr:spPr>
    </xdr:pic>
    <xdr:clientData/>
  </xdr:twoCellAnchor>
  <xdr:twoCellAnchor editAs="oneCell">
    <xdr:from>
      <xdr:col>3</xdr:col>
      <xdr:colOff>28575</xdr:colOff>
      <xdr:row>10</xdr:row>
      <xdr:rowOff>57150</xdr:rowOff>
    </xdr:from>
    <xdr:to>
      <xdr:col>3</xdr:col>
      <xdr:colOff>1276350</xdr:colOff>
      <xdr:row>10</xdr:row>
      <xdr:rowOff>923925</xdr:rowOff>
    </xdr:to>
    <xdr:pic>
      <xdr:nvPicPr>
        <xdr:cNvPr id="13378" name="Рисунок 20" descr="010.jpg">
          <a:extLst>
            <a:ext uri="{FF2B5EF4-FFF2-40B4-BE49-F238E27FC236}">
              <a16:creationId xmlns:a16="http://schemas.microsoft.com/office/drawing/2014/main" id="{00000000-0008-0000-0C00-000042340000}"/>
            </a:ext>
          </a:extLst>
        </xdr:cNvPr>
        <xdr:cNvPicPr>
          <a:picLocks noChangeAspect="1"/>
        </xdr:cNvPicPr>
      </xdr:nvPicPr>
      <xdr:blipFill>
        <a:blip xmlns:r="http://schemas.openxmlformats.org/officeDocument/2006/relationships" r:embed="rId3" cstate="print"/>
        <a:srcRect/>
        <a:stretch>
          <a:fillRect/>
        </a:stretch>
      </xdr:blipFill>
      <xdr:spPr bwMode="auto">
        <a:xfrm>
          <a:off x="3124200" y="7429500"/>
          <a:ext cx="1247775" cy="866775"/>
        </a:xfrm>
        <a:prstGeom prst="rect">
          <a:avLst/>
        </a:prstGeom>
        <a:noFill/>
        <a:ln w="9525">
          <a:noFill/>
          <a:miter lim="800000"/>
          <a:headEnd/>
          <a:tailEnd/>
        </a:ln>
      </xdr:spPr>
    </xdr:pic>
    <xdr:clientData/>
  </xdr:twoCellAnchor>
  <xdr:twoCellAnchor editAs="oneCell">
    <xdr:from>
      <xdr:col>3</xdr:col>
      <xdr:colOff>28575</xdr:colOff>
      <xdr:row>11</xdr:row>
      <xdr:rowOff>66675</xdr:rowOff>
    </xdr:from>
    <xdr:to>
      <xdr:col>3</xdr:col>
      <xdr:colOff>1276350</xdr:colOff>
      <xdr:row>11</xdr:row>
      <xdr:rowOff>933450</xdr:rowOff>
    </xdr:to>
    <xdr:pic>
      <xdr:nvPicPr>
        <xdr:cNvPr id="13379" name="Рисунок 21" descr="010.jpg">
          <a:extLst>
            <a:ext uri="{FF2B5EF4-FFF2-40B4-BE49-F238E27FC236}">
              <a16:creationId xmlns:a16="http://schemas.microsoft.com/office/drawing/2014/main" id="{00000000-0008-0000-0C00-000043340000}"/>
            </a:ext>
          </a:extLst>
        </xdr:cNvPr>
        <xdr:cNvPicPr>
          <a:picLocks noChangeAspect="1"/>
        </xdr:cNvPicPr>
      </xdr:nvPicPr>
      <xdr:blipFill>
        <a:blip xmlns:r="http://schemas.openxmlformats.org/officeDocument/2006/relationships" r:embed="rId3" cstate="print"/>
        <a:srcRect/>
        <a:stretch>
          <a:fillRect/>
        </a:stretch>
      </xdr:blipFill>
      <xdr:spPr bwMode="auto">
        <a:xfrm>
          <a:off x="3124200" y="8448675"/>
          <a:ext cx="1247775" cy="866775"/>
        </a:xfrm>
        <a:prstGeom prst="rect">
          <a:avLst/>
        </a:prstGeom>
        <a:noFill/>
        <a:ln w="9525">
          <a:noFill/>
          <a:miter lim="800000"/>
          <a:headEnd/>
          <a:tailEnd/>
        </a:ln>
      </xdr:spPr>
    </xdr:pic>
    <xdr:clientData/>
  </xdr:twoCellAnchor>
  <xdr:twoCellAnchor editAs="oneCell">
    <xdr:from>
      <xdr:col>3</xdr:col>
      <xdr:colOff>28575</xdr:colOff>
      <xdr:row>12</xdr:row>
      <xdr:rowOff>66675</xdr:rowOff>
    </xdr:from>
    <xdr:to>
      <xdr:col>3</xdr:col>
      <xdr:colOff>1276350</xdr:colOff>
      <xdr:row>12</xdr:row>
      <xdr:rowOff>933450</xdr:rowOff>
    </xdr:to>
    <xdr:pic>
      <xdr:nvPicPr>
        <xdr:cNvPr id="13380" name="Рисунок 22" descr="015.jpg">
          <a:extLst>
            <a:ext uri="{FF2B5EF4-FFF2-40B4-BE49-F238E27FC236}">
              <a16:creationId xmlns:a16="http://schemas.microsoft.com/office/drawing/2014/main" id="{00000000-0008-0000-0C00-000044340000}"/>
            </a:ext>
          </a:extLst>
        </xdr:cNvPr>
        <xdr:cNvPicPr>
          <a:picLocks noChangeAspect="1"/>
        </xdr:cNvPicPr>
      </xdr:nvPicPr>
      <xdr:blipFill>
        <a:blip xmlns:r="http://schemas.openxmlformats.org/officeDocument/2006/relationships" r:embed="rId4" cstate="print"/>
        <a:srcRect/>
        <a:stretch>
          <a:fillRect/>
        </a:stretch>
      </xdr:blipFill>
      <xdr:spPr bwMode="auto">
        <a:xfrm>
          <a:off x="3124200" y="9458325"/>
          <a:ext cx="1247775" cy="866775"/>
        </a:xfrm>
        <a:prstGeom prst="rect">
          <a:avLst/>
        </a:prstGeom>
        <a:noFill/>
        <a:ln w="9525">
          <a:noFill/>
          <a:miter lim="800000"/>
          <a:headEnd/>
          <a:tailEnd/>
        </a:ln>
      </xdr:spPr>
    </xdr:pic>
    <xdr:clientData/>
  </xdr:twoCellAnchor>
  <xdr:twoCellAnchor editAs="oneCell">
    <xdr:from>
      <xdr:col>3</xdr:col>
      <xdr:colOff>38100</xdr:colOff>
      <xdr:row>13</xdr:row>
      <xdr:rowOff>57150</xdr:rowOff>
    </xdr:from>
    <xdr:to>
      <xdr:col>3</xdr:col>
      <xdr:colOff>1285875</xdr:colOff>
      <xdr:row>13</xdr:row>
      <xdr:rowOff>923925</xdr:rowOff>
    </xdr:to>
    <xdr:pic>
      <xdr:nvPicPr>
        <xdr:cNvPr id="13381" name="Рисунок 23" descr="015.jpg">
          <a:extLst>
            <a:ext uri="{FF2B5EF4-FFF2-40B4-BE49-F238E27FC236}">
              <a16:creationId xmlns:a16="http://schemas.microsoft.com/office/drawing/2014/main" id="{00000000-0008-0000-0C00-000045340000}"/>
            </a:ext>
          </a:extLst>
        </xdr:cNvPr>
        <xdr:cNvPicPr>
          <a:picLocks noChangeAspect="1"/>
        </xdr:cNvPicPr>
      </xdr:nvPicPr>
      <xdr:blipFill>
        <a:blip xmlns:r="http://schemas.openxmlformats.org/officeDocument/2006/relationships" r:embed="rId4" cstate="print"/>
        <a:srcRect/>
        <a:stretch>
          <a:fillRect/>
        </a:stretch>
      </xdr:blipFill>
      <xdr:spPr bwMode="auto">
        <a:xfrm>
          <a:off x="3133725" y="10458450"/>
          <a:ext cx="1247775" cy="866775"/>
        </a:xfrm>
        <a:prstGeom prst="rect">
          <a:avLst/>
        </a:prstGeom>
        <a:noFill/>
        <a:ln w="9525">
          <a:noFill/>
          <a:miter lim="800000"/>
          <a:headEnd/>
          <a:tailEnd/>
        </a:ln>
      </xdr:spPr>
    </xdr:pic>
    <xdr:clientData/>
  </xdr:twoCellAnchor>
  <xdr:twoCellAnchor editAs="oneCell">
    <xdr:from>
      <xdr:col>3</xdr:col>
      <xdr:colOff>47625</xdr:colOff>
      <xdr:row>14</xdr:row>
      <xdr:rowOff>57150</xdr:rowOff>
    </xdr:from>
    <xdr:to>
      <xdr:col>3</xdr:col>
      <xdr:colOff>1295400</xdr:colOff>
      <xdr:row>14</xdr:row>
      <xdr:rowOff>923925</xdr:rowOff>
    </xdr:to>
    <xdr:pic>
      <xdr:nvPicPr>
        <xdr:cNvPr id="13382" name="Рисунок 24" descr="016.jpg">
          <a:extLst>
            <a:ext uri="{FF2B5EF4-FFF2-40B4-BE49-F238E27FC236}">
              <a16:creationId xmlns:a16="http://schemas.microsoft.com/office/drawing/2014/main" id="{00000000-0008-0000-0C00-000046340000}"/>
            </a:ext>
          </a:extLst>
        </xdr:cNvPr>
        <xdr:cNvPicPr>
          <a:picLocks noChangeAspect="1"/>
        </xdr:cNvPicPr>
      </xdr:nvPicPr>
      <xdr:blipFill>
        <a:blip xmlns:r="http://schemas.openxmlformats.org/officeDocument/2006/relationships" r:embed="rId5" cstate="print"/>
        <a:srcRect/>
        <a:stretch>
          <a:fillRect/>
        </a:stretch>
      </xdr:blipFill>
      <xdr:spPr bwMode="auto">
        <a:xfrm>
          <a:off x="3143250" y="11468100"/>
          <a:ext cx="1247775" cy="866775"/>
        </a:xfrm>
        <a:prstGeom prst="rect">
          <a:avLst/>
        </a:prstGeom>
        <a:noFill/>
        <a:ln w="9525">
          <a:noFill/>
          <a:miter lim="800000"/>
          <a:headEnd/>
          <a:tailEnd/>
        </a:ln>
      </xdr:spPr>
    </xdr:pic>
    <xdr:clientData/>
  </xdr:twoCellAnchor>
  <xdr:twoCellAnchor editAs="oneCell">
    <xdr:from>
      <xdr:col>3</xdr:col>
      <xdr:colOff>28575</xdr:colOff>
      <xdr:row>16</xdr:row>
      <xdr:rowOff>66675</xdr:rowOff>
    </xdr:from>
    <xdr:to>
      <xdr:col>3</xdr:col>
      <xdr:colOff>1276350</xdr:colOff>
      <xdr:row>16</xdr:row>
      <xdr:rowOff>933450</xdr:rowOff>
    </xdr:to>
    <xdr:pic>
      <xdr:nvPicPr>
        <xdr:cNvPr id="13383" name="Рисунок 25" descr="016.jpg">
          <a:extLst>
            <a:ext uri="{FF2B5EF4-FFF2-40B4-BE49-F238E27FC236}">
              <a16:creationId xmlns:a16="http://schemas.microsoft.com/office/drawing/2014/main" id="{00000000-0008-0000-0C00-000047340000}"/>
            </a:ext>
          </a:extLst>
        </xdr:cNvPr>
        <xdr:cNvPicPr>
          <a:picLocks noChangeAspect="1"/>
        </xdr:cNvPicPr>
      </xdr:nvPicPr>
      <xdr:blipFill>
        <a:blip xmlns:r="http://schemas.openxmlformats.org/officeDocument/2006/relationships" r:embed="rId5" cstate="print"/>
        <a:srcRect/>
        <a:stretch>
          <a:fillRect/>
        </a:stretch>
      </xdr:blipFill>
      <xdr:spPr bwMode="auto">
        <a:xfrm>
          <a:off x="3124200" y="13496925"/>
          <a:ext cx="1247775" cy="866775"/>
        </a:xfrm>
        <a:prstGeom prst="rect">
          <a:avLst/>
        </a:prstGeom>
        <a:noFill/>
        <a:ln w="9525">
          <a:noFill/>
          <a:miter lim="800000"/>
          <a:headEnd/>
          <a:tailEnd/>
        </a:ln>
      </xdr:spPr>
    </xdr:pic>
    <xdr:clientData/>
  </xdr:twoCellAnchor>
  <xdr:twoCellAnchor editAs="oneCell">
    <xdr:from>
      <xdr:col>3</xdr:col>
      <xdr:colOff>38100</xdr:colOff>
      <xdr:row>18</xdr:row>
      <xdr:rowOff>66675</xdr:rowOff>
    </xdr:from>
    <xdr:to>
      <xdr:col>3</xdr:col>
      <xdr:colOff>1285875</xdr:colOff>
      <xdr:row>18</xdr:row>
      <xdr:rowOff>933450</xdr:rowOff>
    </xdr:to>
    <xdr:pic>
      <xdr:nvPicPr>
        <xdr:cNvPr id="13384" name="Рисунок 26" descr="011.jpg">
          <a:extLst>
            <a:ext uri="{FF2B5EF4-FFF2-40B4-BE49-F238E27FC236}">
              <a16:creationId xmlns:a16="http://schemas.microsoft.com/office/drawing/2014/main" id="{00000000-0008-0000-0C00-000048340000}"/>
            </a:ext>
          </a:extLst>
        </xdr:cNvPr>
        <xdr:cNvPicPr>
          <a:picLocks noChangeAspect="1"/>
        </xdr:cNvPicPr>
      </xdr:nvPicPr>
      <xdr:blipFill>
        <a:blip xmlns:r="http://schemas.openxmlformats.org/officeDocument/2006/relationships" r:embed="rId1" cstate="print"/>
        <a:srcRect/>
        <a:stretch>
          <a:fillRect/>
        </a:stretch>
      </xdr:blipFill>
      <xdr:spPr bwMode="auto">
        <a:xfrm>
          <a:off x="3133725" y="15516225"/>
          <a:ext cx="1247775" cy="866775"/>
        </a:xfrm>
        <a:prstGeom prst="rect">
          <a:avLst/>
        </a:prstGeom>
        <a:noFill/>
        <a:ln w="9525">
          <a:noFill/>
          <a:miter lim="800000"/>
          <a:headEnd/>
          <a:tailEnd/>
        </a:ln>
      </xdr:spPr>
    </xdr:pic>
    <xdr:clientData/>
  </xdr:twoCellAnchor>
  <xdr:twoCellAnchor editAs="oneCell">
    <xdr:from>
      <xdr:col>3</xdr:col>
      <xdr:colOff>38100</xdr:colOff>
      <xdr:row>19</xdr:row>
      <xdr:rowOff>66675</xdr:rowOff>
    </xdr:from>
    <xdr:to>
      <xdr:col>3</xdr:col>
      <xdr:colOff>1285875</xdr:colOff>
      <xdr:row>19</xdr:row>
      <xdr:rowOff>933450</xdr:rowOff>
    </xdr:to>
    <xdr:pic>
      <xdr:nvPicPr>
        <xdr:cNvPr id="13385" name="Рисунок 27" descr="012.jpg">
          <a:extLst>
            <a:ext uri="{FF2B5EF4-FFF2-40B4-BE49-F238E27FC236}">
              <a16:creationId xmlns:a16="http://schemas.microsoft.com/office/drawing/2014/main" id="{00000000-0008-0000-0C00-000049340000}"/>
            </a:ext>
          </a:extLst>
        </xdr:cNvPr>
        <xdr:cNvPicPr>
          <a:picLocks noChangeAspect="1"/>
        </xdr:cNvPicPr>
      </xdr:nvPicPr>
      <xdr:blipFill>
        <a:blip xmlns:r="http://schemas.openxmlformats.org/officeDocument/2006/relationships" r:embed="rId2" cstate="print"/>
        <a:srcRect/>
        <a:stretch>
          <a:fillRect/>
        </a:stretch>
      </xdr:blipFill>
      <xdr:spPr bwMode="auto">
        <a:xfrm>
          <a:off x="3133725" y="16525875"/>
          <a:ext cx="1247775" cy="866775"/>
        </a:xfrm>
        <a:prstGeom prst="rect">
          <a:avLst/>
        </a:prstGeom>
        <a:noFill/>
        <a:ln w="9525">
          <a:noFill/>
          <a:miter lim="800000"/>
          <a:headEnd/>
          <a:tailEnd/>
        </a:ln>
      </xdr:spPr>
    </xdr:pic>
    <xdr:clientData/>
  </xdr:twoCellAnchor>
  <xdr:twoCellAnchor editAs="oneCell">
    <xdr:from>
      <xdr:col>3</xdr:col>
      <xdr:colOff>28575</xdr:colOff>
      <xdr:row>20</xdr:row>
      <xdr:rowOff>76200</xdr:rowOff>
    </xdr:from>
    <xdr:to>
      <xdr:col>3</xdr:col>
      <xdr:colOff>1276350</xdr:colOff>
      <xdr:row>20</xdr:row>
      <xdr:rowOff>942975</xdr:rowOff>
    </xdr:to>
    <xdr:pic>
      <xdr:nvPicPr>
        <xdr:cNvPr id="13386" name="Рисунок 28" descr="010.jpg">
          <a:extLst>
            <a:ext uri="{FF2B5EF4-FFF2-40B4-BE49-F238E27FC236}">
              <a16:creationId xmlns:a16="http://schemas.microsoft.com/office/drawing/2014/main" id="{00000000-0008-0000-0C00-00004A340000}"/>
            </a:ext>
          </a:extLst>
        </xdr:cNvPr>
        <xdr:cNvPicPr>
          <a:picLocks noChangeAspect="1"/>
        </xdr:cNvPicPr>
      </xdr:nvPicPr>
      <xdr:blipFill>
        <a:blip xmlns:r="http://schemas.openxmlformats.org/officeDocument/2006/relationships" r:embed="rId3" cstate="print"/>
        <a:srcRect/>
        <a:stretch>
          <a:fillRect/>
        </a:stretch>
      </xdr:blipFill>
      <xdr:spPr bwMode="auto">
        <a:xfrm>
          <a:off x="3124200" y="17545050"/>
          <a:ext cx="1247775" cy="866775"/>
        </a:xfrm>
        <a:prstGeom prst="rect">
          <a:avLst/>
        </a:prstGeom>
        <a:noFill/>
        <a:ln w="9525">
          <a:noFill/>
          <a:miter lim="800000"/>
          <a:headEnd/>
          <a:tailEnd/>
        </a:ln>
      </xdr:spPr>
    </xdr:pic>
    <xdr:clientData/>
  </xdr:twoCellAnchor>
  <xdr:twoCellAnchor editAs="oneCell">
    <xdr:from>
      <xdr:col>3</xdr:col>
      <xdr:colOff>38100</xdr:colOff>
      <xdr:row>21</xdr:row>
      <xdr:rowOff>76200</xdr:rowOff>
    </xdr:from>
    <xdr:to>
      <xdr:col>3</xdr:col>
      <xdr:colOff>1285875</xdr:colOff>
      <xdr:row>21</xdr:row>
      <xdr:rowOff>942975</xdr:rowOff>
    </xdr:to>
    <xdr:pic>
      <xdr:nvPicPr>
        <xdr:cNvPr id="13387" name="Рисунок 29" descr="016.jpg">
          <a:extLst>
            <a:ext uri="{FF2B5EF4-FFF2-40B4-BE49-F238E27FC236}">
              <a16:creationId xmlns:a16="http://schemas.microsoft.com/office/drawing/2014/main" id="{00000000-0008-0000-0C00-00004B340000}"/>
            </a:ext>
          </a:extLst>
        </xdr:cNvPr>
        <xdr:cNvPicPr>
          <a:picLocks noChangeAspect="1"/>
        </xdr:cNvPicPr>
      </xdr:nvPicPr>
      <xdr:blipFill>
        <a:blip xmlns:r="http://schemas.openxmlformats.org/officeDocument/2006/relationships" r:embed="rId5" cstate="print"/>
        <a:srcRect/>
        <a:stretch>
          <a:fillRect/>
        </a:stretch>
      </xdr:blipFill>
      <xdr:spPr bwMode="auto">
        <a:xfrm>
          <a:off x="3133725" y="18554700"/>
          <a:ext cx="1247775" cy="866775"/>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38100</xdr:colOff>
      <xdr:row>6</xdr:row>
      <xdr:rowOff>38100</xdr:rowOff>
    </xdr:from>
    <xdr:to>
      <xdr:col>3</xdr:col>
      <xdr:colOff>1247775</xdr:colOff>
      <xdr:row>6</xdr:row>
      <xdr:rowOff>838200</xdr:rowOff>
    </xdr:to>
    <xdr:pic>
      <xdr:nvPicPr>
        <xdr:cNvPr id="14525" name="Рисунок 1" descr="098.jpg">
          <a:extLst>
            <a:ext uri="{FF2B5EF4-FFF2-40B4-BE49-F238E27FC236}">
              <a16:creationId xmlns:a16="http://schemas.microsoft.com/office/drawing/2014/main" id="{00000000-0008-0000-0D00-0000BD380000}"/>
            </a:ext>
          </a:extLst>
        </xdr:cNvPr>
        <xdr:cNvPicPr>
          <a:picLocks noChangeAspect="1"/>
        </xdr:cNvPicPr>
      </xdr:nvPicPr>
      <xdr:blipFill>
        <a:blip xmlns:r="http://schemas.openxmlformats.org/officeDocument/2006/relationships" r:embed="rId1" cstate="print"/>
        <a:srcRect/>
        <a:stretch>
          <a:fillRect/>
        </a:stretch>
      </xdr:blipFill>
      <xdr:spPr bwMode="auto">
        <a:xfrm>
          <a:off x="3133725" y="2028825"/>
          <a:ext cx="1209675" cy="800100"/>
        </a:xfrm>
        <a:prstGeom prst="rect">
          <a:avLst/>
        </a:prstGeom>
        <a:noFill/>
        <a:ln w="9525">
          <a:noFill/>
          <a:miter lim="800000"/>
          <a:headEnd/>
          <a:tailEnd/>
        </a:ln>
      </xdr:spPr>
    </xdr:pic>
    <xdr:clientData/>
  </xdr:twoCellAnchor>
  <xdr:twoCellAnchor editAs="oneCell">
    <xdr:from>
      <xdr:col>3</xdr:col>
      <xdr:colOff>47625</xdr:colOff>
      <xdr:row>7</xdr:row>
      <xdr:rowOff>38100</xdr:rowOff>
    </xdr:from>
    <xdr:to>
      <xdr:col>3</xdr:col>
      <xdr:colOff>1257300</xdr:colOff>
      <xdr:row>7</xdr:row>
      <xdr:rowOff>838200</xdr:rowOff>
    </xdr:to>
    <xdr:pic>
      <xdr:nvPicPr>
        <xdr:cNvPr id="14526" name="Рисунок 2" descr="099.jpg">
          <a:extLst>
            <a:ext uri="{FF2B5EF4-FFF2-40B4-BE49-F238E27FC236}">
              <a16:creationId xmlns:a16="http://schemas.microsoft.com/office/drawing/2014/main" id="{00000000-0008-0000-0D00-0000BE380000}"/>
            </a:ext>
          </a:extLst>
        </xdr:cNvPr>
        <xdr:cNvPicPr>
          <a:picLocks noChangeAspect="1"/>
        </xdr:cNvPicPr>
      </xdr:nvPicPr>
      <xdr:blipFill>
        <a:blip xmlns:r="http://schemas.openxmlformats.org/officeDocument/2006/relationships" r:embed="rId2" cstate="print"/>
        <a:srcRect/>
        <a:stretch>
          <a:fillRect/>
        </a:stretch>
      </xdr:blipFill>
      <xdr:spPr bwMode="auto">
        <a:xfrm>
          <a:off x="3143250" y="2905125"/>
          <a:ext cx="1209675" cy="800100"/>
        </a:xfrm>
        <a:prstGeom prst="rect">
          <a:avLst/>
        </a:prstGeom>
        <a:noFill/>
        <a:ln w="9525">
          <a:noFill/>
          <a:miter lim="800000"/>
          <a:headEnd/>
          <a:tailEnd/>
        </a:ln>
      </xdr:spPr>
    </xdr:pic>
    <xdr:clientData/>
  </xdr:twoCellAnchor>
  <xdr:twoCellAnchor editAs="oneCell">
    <xdr:from>
      <xdr:col>3</xdr:col>
      <xdr:colOff>57150</xdr:colOff>
      <xdr:row>8</xdr:row>
      <xdr:rowOff>47625</xdr:rowOff>
    </xdr:from>
    <xdr:to>
      <xdr:col>3</xdr:col>
      <xdr:colOff>1266825</xdr:colOff>
      <xdr:row>8</xdr:row>
      <xdr:rowOff>847725</xdr:rowOff>
    </xdr:to>
    <xdr:pic>
      <xdr:nvPicPr>
        <xdr:cNvPr id="14527" name="Рисунок 3" descr="100.jpg">
          <a:extLst>
            <a:ext uri="{FF2B5EF4-FFF2-40B4-BE49-F238E27FC236}">
              <a16:creationId xmlns:a16="http://schemas.microsoft.com/office/drawing/2014/main" id="{00000000-0008-0000-0D00-0000BF380000}"/>
            </a:ext>
          </a:extLst>
        </xdr:cNvPr>
        <xdr:cNvPicPr>
          <a:picLocks noChangeAspect="1"/>
        </xdr:cNvPicPr>
      </xdr:nvPicPr>
      <xdr:blipFill>
        <a:blip xmlns:r="http://schemas.openxmlformats.org/officeDocument/2006/relationships" r:embed="rId3" cstate="print"/>
        <a:srcRect/>
        <a:stretch>
          <a:fillRect/>
        </a:stretch>
      </xdr:blipFill>
      <xdr:spPr bwMode="auto">
        <a:xfrm>
          <a:off x="3152775" y="3790950"/>
          <a:ext cx="1209675" cy="800100"/>
        </a:xfrm>
        <a:prstGeom prst="rect">
          <a:avLst/>
        </a:prstGeom>
        <a:noFill/>
        <a:ln w="9525">
          <a:noFill/>
          <a:miter lim="800000"/>
          <a:headEnd/>
          <a:tailEnd/>
        </a:ln>
      </xdr:spPr>
    </xdr:pic>
    <xdr:clientData/>
  </xdr:twoCellAnchor>
  <xdr:twoCellAnchor editAs="oneCell">
    <xdr:from>
      <xdr:col>3</xdr:col>
      <xdr:colOff>57150</xdr:colOff>
      <xdr:row>9</xdr:row>
      <xdr:rowOff>47625</xdr:rowOff>
    </xdr:from>
    <xdr:to>
      <xdr:col>3</xdr:col>
      <xdr:colOff>1266825</xdr:colOff>
      <xdr:row>9</xdr:row>
      <xdr:rowOff>847725</xdr:rowOff>
    </xdr:to>
    <xdr:pic>
      <xdr:nvPicPr>
        <xdr:cNvPr id="14528" name="Рисунок 4" descr="101.jpg">
          <a:extLst>
            <a:ext uri="{FF2B5EF4-FFF2-40B4-BE49-F238E27FC236}">
              <a16:creationId xmlns:a16="http://schemas.microsoft.com/office/drawing/2014/main" id="{00000000-0008-0000-0D00-0000C0380000}"/>
            </a:ext>
          </a:extLst>
        </xdr:cNvPr>
        <xdr:cNvPicPr>
          <a:picLocks noChangeAspect="1"/>
        </xdr:cNvPicPr>
      </xdr:nvPicPr>
      <xdr:blipFill>
        <a:blip xmlns:r="http://schemas.openxmlformats.org/officeDocument/2006/relationships" r:embed="rId4" cstate="print"/>
        <a:srcRect/>
        <a:stretch>
          <a:fillRect/>
        </a:stretch>
      </xdr:blipFill>
      <xdr:spPr bwMode="auto">
        <a:xfrm>
          <a:off x="3152775" y="4667250"/>
          <a:ext cx="1209675" cy="800100"/>
        </a:xfrm>
        <a:prstGeom prst="rect">
          <a:avLst/>
        </a:prstGeom>
        <a:noFill/>
        <a:ln w="9525">
          <a:noFill/>
          <a:miter lim="800000"/>
          <a:headEnd/>
          <a:tailEnd/>
        </a:ln>
      </xdr:spPr>
    </xdr:pic>
    <xdr:clientData/>
  </xdr:twoCellAnchor>
  <xdr:twoCellAnchor editAs="oneCell">
    <xdr:from>
      <xdr:col>3</xdr:col>
      <xdr:colOff>47625</xdr:colOff>
      <xdr:row>10</xdr:row>
      <xdr:rowOff>38100</xdr:rowOff>
    </xdr:from>
    <xdr:to>
      <xdr:col>3</xdr:col>
      <xdr:colOff>1257300</xdr:colOff>
      <xdr:row>10</xdr:row>
      <xdr:rowOff>838200</xdr:rowOff>
    </xdr:to>
    <xdr:pic>
      <xdr:nvPicPr>
        <xdr:cNvPr id="14529" name="Рисунок 6" descr="102.jpg">
          <a:extLst>
            <a:ext uri="{FF2B5EF4-FFF2-40B4-BE49-F238E27FC236}">
              <a16:creationId xmlns:a16="http://schemas.microsoft.com/office/drawing/2014/main" id="{00000000-0008-0000-0D00-0000C1380000}"/>
            </a:ext>
          </a:extLst>
        </xdr:cNvPr>
        <xdr:cNvPicPr>
          <a:picLocks noChangeAspect="1"/>
        </xdr:cNvPicPr>
      </xdr:nvPicPr>
      <xdr:blipFill>
        <a:blip xmlns:r="http://schemas.openxmlformats.org/officeDocument/2006/relationships" r:embed="rId5" cstate="print"/>
        <a:srcRect/>
        <a:stretch>
          <a:fillRect/>
        </a:stretch>
      </xdr:blipFill>
      <xdr:spPr bwMode="auto">
        <a:xfrm>
          <a:off x="3143250" y="5534025"/>
          <a:ext cx="1209675" cy="800100"/>
        </a:xfrm>
        <a:prstGeom prst="rect">
          <a:avLst/>
        </a:prstGeom>
        <a:noFill/>
        <a:ln w="9525">
          <a:noFill/>
          <a:miter lim="800000"/>
          <a:headEnd/>
          <a:tailEnd/>
        </a:ln>
      </xdr:spPr>
    </xdr:pic>
    <xdr:clientData/>
  </xdr:twoCellAnchor>
  <xdr:twoCellAnchor editAs="oneCell">
    <xdr:from>
      <xdr:col>3</xdr:col>
      <xdr:colOff>47625</xdr:colOff>
      <xdr:row>11</xdr:row>
      <xdr:rowOff>38100</xdr:rowOff>
    </xdr:from>
    <xdr:to>
      <xdr:col>3</xdr:col>
      <xdr:colOff>1257300</xdr:colOff>
      <xdr:row>11</xdr:row>
      <xdr:rowOff>838200</xdr:rowOff>
    </xdr:to>
    <xdr:pic>
      <xdr:nvPicPr>
        <xdr:cNvPr id="14530" name="Рисунок 7" descr="103.jpg">
          <a:extLst>
            <a:ext uri="{FF2B5EF4-FFF2-40B4-BE49-F238E27FC236}">
              <a16:creationId xmlns:a16="http://schemas.microsoft.com/office/drawing/2014/main" id="{00000000-0008-0000-0D00-0000C2380000}"/>
            </a:ext>
          </a:extLst>
        </xdr:cNvPr>
        <xdr:cNvPicPr>
          <a:picLocks noChangeAspect="1"/>
        </xdr:cNvPicPr>
      </xdr:nvPicPr>
      <xdr:blipFill>
        <a:blip xmlns:r="http://schemas.openxmlformats.org/officeDocument/2006/relationships" r:embed="rId6" cstate="print"/>
        <a:srcRect/>
        <a:stretch>
          <a:fillRect/>
        </a:stretch>
      </xdr:blipFill>
      <xdr:spPr bwMode="auto">
        <a:xfrm>
          <a:off x="3143250" y="6410325"/>
          <a:ext cx="1209675" cy="800100"/>
        </a:xfrm>
        <a:prstGeom prst="rect">
          <a:avLst/>
        </a:prstGeom>
        <a:noFill/>
        <a:ln w="9525">
          <a:noFill/>
          <a:miter lim="800000"/>
          <a:headEnd/>
          <a:tailEnd/>
        </a:ln>
      </xdr:spPr>
    </xdr:pic>
    <xdr:clientData/>
  </xdr:twoCellAnchor>
  <xdr:twoCellAnchor editAs="oneCell">
    <xdr:from>
      <xdr:col>3</xdr:col>
      <xdr:colOff>47625</xdr:colOff>
      <xdr:row>12</xdr:row>
      <xdr:rowOff>38100</xdr:rowOff>
    </xdr:from>
    <xdr:to>
      <xdr:col>3</xdr:col>
      <xdr:colOff>1257300</xdr:colOff>
      <xdr:row>12</xdr:row>
      <xdr:rowOff>838200</xdr:rowOff>
    </xdr:to>
    <xdr:pic>
      <xdr:nvPicPr>
        <xdr:cNvPr id="14531" name="Рисунок 8" descr="104.jpg">
          <a:extLst>
            <a:ext uri="{FF2B5EF4-FFF2-40B4-BE49-F238E27FC236}">
              <a16:creationId xmlns:a16="http://schemas.microsoft.com/office/drawing/2014/main" id="{00000000-0008-0000-0D00-0000C3380000}"/>
            </a:ext>
          </a:extLst>
        </xdr:cNvPr>
        <xdr:cNvPicPr>
          <a:picLocks noChangeAspect="1"/>
        </xdr:cNvPicPr>
      </xdr:nvPicPr>
      <xdr:blipFill>
        <a:blip xmlns:r="http://schemas.openxmlformats.org/officeDocument/2006/relationships" r:embed="rId7" cstate="print"/>
        <a:srcRect/>
        <a:stretch>
          <a:fillRect/>
        </a:stretch>
      </xdr:blipFill>
      <xdr:spPr bwMode="auto">
        <a:xfrm>
          <a:off x="3143250" y="7286625"/>
          <a:ext cx="1209675" cy="800100"/>
        </a:xfrm>
        <a:prstGeom prst="rect">
          <a:avLst/>
        </a:prstGeom>
        <a:noFill/>
        <a:ln w="9525">
          <a:noFill/>
          <a:miter lim="800000"/>
          <a:headEnd/>
          <a:tailEnd/>
        </a:ln>
      </xdr:spPr>
    </xdr:pic>
    <xdr:clientData/>
  </xdr:twoCellAnchor>
  <xdr:twoCellAnchor editAs="oneCell">
    <xdr:from>
      <xdr:col>3</xdr:col>
      <xdr:colOff>57150</xdr:colOff>
      <xdr:row>13</xdr:row>
      <xdr:rowOff>28575</xdr:rowOff>
    </xdr:from>
    <xdr:to>
      <xdr:col>3</xdr:col>
      <xdr:colOff>1266825</xdr:colOff>
      <xdr:row>13</xdr:row>
      <xdr:rowOff>828675</xdr:rowOff>
    </xdr:to>
    <xdr:pic>
      <xdr:nvPicPr>
        <xdr:cNvPr id="14532" name="Рисунок 9" descr="105.jpg">
          <a:extLst>
            <a:ext uri="{FF2B5EF4-FFF2-40B4-BE49-F238E27FC236}">
              <a16:creationId xmlns:a16="http://schemas.microsoft.com/office/drawing/2014/main" id="{00000000-0008-0000-0D00-0000C4380000}"/>
            </a:ext>
          </a:extLst>
        </xdr:cNvPr>
        <xdr:cNvPicPr>
          <a:picLocks noChangeAspect="1"/>
        </xdr:cNvPicPr>
      </xdr:nvPicPr>
      <xdr:blipFill>
        <a:blip xmlns:r="http://schemas.openxmlformats.org/officeDocument/2006/relationships" r:embed="rId8" cstate="print"/>
        <a:srcRect/>
        <a:stretch>
          <a:fillRect/>
        </a:stretch>
      </xdr:blipFill>
      <xdr:spPr bwMode="auto">
        <a:xfrm>
          <a:off x="3152775" y="8153400"/>
          <a:ext cx="1209675" cy="800100"/>
        </a:xfrm>
        <a:prstGeom prst="rect">
          <a:avLst/>
        </a:prstGeom>
        <a:noFill/>
        <a:ln w="9525">
          <a:noFill/>
          <a:miter lim="800000"/>
          <a:headEnd/>
          <a:tailEnd/>
        </a:ln>
      </xdr:spPr>
    </xdr:pic>
    <xdr:clientData/>
  </xdr:twoCellAnchor>
  <xdr:twoCellAnchor editAs="oneCell">
    <xdr:from>
      <xdr:col>3</xdr:col>
      <xdr:colOff>57150</xdr:colOff>
      <xdr:row>56</xdr:row>
      <xdr:rowOff>47625</xdr:rowOff>
    </xdr:from>
    <xdr:to>
      <xdr:col>3</xdr:col>
      <xdr:colOff>1266825</xdr:colOff>
      <xdr:row>56</xdr:row>
      <xdr:rowOff>847725</xdr:rowOff>
    </xdr:to>
    <xdr:pic>
      <xdr:nvPicPr>
        <xdr:cNvPr id="14533" name="Рисунок 17" descr="112.jpg">
          <a:extLst>
            <a:ext uri="{FF2B5EF4-FFF2-40B4-BE49-F238E27FC236}">
              <a16:creationId xmlns:a16="http://schemas.microsoft.com/office/drawing/2014/main" id="{00000000-0008-0000-0D00-0000C5380000}"/>
            </a:ext>
          </a:extLst>
        </xdr:cNvPr>
        <xdr:cNvPicPr>
          <a:picLocks noChangeAspect="1"/>
        </xdr:cNvPicPr>
      </xdr:nvPicPr>
      <xdr:blipFill>
        <a:blip xmlns:r="http://schemas.openxmlformats.org/officeDocument/2006/relationships" r:embed="rId9" cstate="print"/>
        <a:srcRect/>
        <a:stretch>
          <a:fillRect/>
        </a:stretch>
      </xdr:blipFill>
      <xdr:spPr bwMode="auto">
        <a:xfrm>
          <a:off x="3152775" y="42948225"/>
          <a:ext cx="1209675" cy="800100"/>
        </a:xfrm>
        <a:prstGeom prst="rect">
          <a:avLst/>
        </a:prstGeom>
        <a:noFill/>
        <a:ln w="9525">
          <a:noFill/>
          <a:miter lim="800000"/>
          <a:headEnd/>
          <a:tailEnd/>
        </a:ln>
      </xdr:spPr>
    </xdr:pic>
    <xdr:clientData/>
  </xdr:twoCellAnchor>
  <xdr:twoCellAnchor editAs="oneCell">
    <xdr:from>
      <xdr:col>3</xdr:col>
      <xdr:colOff>47625</xdr:colOff>
      <xdr:row>58</xdr:row>
      <xdr:rowOff>38100</xdr:rowOff>
    </xdr:from>
    <xdr:to>
      <xdr:col>3</xdr:col>
      <xdr:colOff>1257300</xdr:colOff>
      <xdr:row>58</xdr:row>
      <xdr:rowOff>838200</xdr:rowOff>
    </xdr:to>
    <xdr:pic>
      <xdr:nvPicPr>
        <xdr:cNvPr id="14534" name="Рисунок 18" descr="113.jpg">
          <a:extLst>
            <a:ext uri="{FF2B5EF4-FFF2-40B4-BE49-F238E27FC236}">
              <a16:creationId xmlns:a16="http://schemas.microsoft.com/office/drawing/2014/main" id="{00000000-0008-0000-0D00-0000C6380000}"/>
            </a:ext>
          </a:extLst>
        </xdr:cNvPr>
        <xdr:cNvPicPr>
          <a:picLocks noChangeAspect="1"/>
        </xdr:cNvPicPr>
      </xdr:nvPicPr>
      <xdr:blipFill>
        <a:blip xmlns:r="http://schemas.openxmlformats.org/officeDocument/2006/relationships" r:embed="rId10" cstate="print"/>
        <a:srcRect/>
        <a:stretch>
          <a:fillRect/>
        </a:stretch>
      </xdr:blipFill>
      <xdr:spPr bwMode="auto">
        <a:xfrm>
          <a:off x="3143250" y="44710350"/>
          <a:ext cx="1209675" cy="800100"/>
        </a:xfrm>
        <a:prstGeom prst="rect">
          <a:avLst/>
        </a:prstGeom>
        <a:noFill/>
        <a:ln w="9525">
          <a:noFill/>
          <a:miter lim="800000"/>
          <a:headEnd/>
          <a:tailEnd/>
        </a:ln>
      </xdr:spPr>
    </xdr:pic>
    <xdr:clientData/>
  </xdr:twoCellAnchor>
  <xdr:twoCellAnchor editAs="oneCell">
    <xdr:from>
      <xdr:col>3</xdr:col>
      <xdr:colOff>66675</xdr:colOff>
      <xdr:row>61</xdr:row>
      <xdr:rowOff>38100</xdr:rowOff>
    </xdr:from>
    <xdr:to>
      <xdr:col>3</xdr:col>
      <xdr:colOff>1276350</xdr:colOff>
      <xdr:row>61</xdr:row>
      <xdr:rowOff>838200</xdr:rowOff>
    </xdr:to>
    <xdr:pic>
      <xdr:nvPicPr>
        <xdr:cNvPr id="14535" name="Рисунок 19" descr="114.jpg">
          <a:extLst>
            <a:ext uri="{FF2B5EF4-FFF2-40B4-BE49-F238E27FC236}">
              <a16:creationId xmlns:a16="http://schemas.microsoft.com/office/drawing/2014/main" id="{00000000-0008-0000-0D00-0000C7380000}"/>
            </a:ext>
          </a:extLst>
        </xdr:cNvPr>
        <xdr:cNvPicPr>
          <a:picLocks noChangeAspect="1"/>
        </xdr:cNvPicPr>
      </xdr:nvPicPr>
      <xdr:blipFill>
        <a:blip xmlns:r="http://schemas.openxmlformats.org/officeDocument/2006/relationships" r:embed="rId11" cstate="print"/>
        <a:srcRect/>
        <a:stretch>
          <a:fillRect/>
        </a:stretch>
      </xdr:blipFill>
      <xdr:spPr bwMode="auto">
        <a:xfrm>
          <a:off x="3162300" y="46767750"/>
          <a:ext cx="1209675" cy="800100"/>
        </a:xfrm>
        <a:prstGeom prst="rect">
          <a:avLst/>
        </a:prstGeom>
        <a:noFill/>
        <a:ln w="9525">
          <a:noFill/>
          <a:miter lim="800000"/>
          <a:headEnd/>
          <a:tailEnd/>
        </a:ln>
      </xdr:spPr>
    </xdr:pic>
    <xdr:clientData/>
  </xdr:twoCellAnchor>
  <xdr:twoCellAnchor editAs="oneCell">
    <xdr:from>
      <xdr:col>3</xdr:col>
      <xdr:colOff>57150</xdr:colOff>
      <xdr:row>69</xdr:row>
      <xdr:rowOff>38100</xdr:rowOff>
    </xdr:from>
    <xdr:to>
      <xdr:col>3</xdr:col>
      <xdr:colOff>1266825</xdr:colOff>
      <xdr:row>69</xdr:row>
      <xdr:rowOff>1066800</xdr:rowOff>
    </xdr:to>
    <xdr:pic>
      <xdr:nvPicPr>
        <xdr:cNvPr id="14536" name="Рисунок 21" descr="116.jpg">
          <a:extLst>
            <a:ext uri="{FF2B5EF4-FFF2-40B4-BE49-F238E27FC236}">
              <a16:creationId xmlns:a16="http://schemas.microsoft.com/office/drawing/2014/main" id="{00000000-0008-0000-0D00-0000C8380000}"/>
            </a:ext>
          </a:extLst>
        </xdr:cNvPr>
        <xdr:cNvPicPr>
          <a:picLocks noChangeAspect="1"/>
        </xdr:cNvPicPr>
      </xdr:nvPicPr>
      <xdr:blipFill>
        <a:blip xmlns:r="http://schemas.openxmlformats.org/officeDocument/2006/relationships" r:embed="rId12" cstate="print"/>
        <a:srcRect/>
        <a:stretch>
          <a:fillRect/>
        </a:stretch>
      </xdr:blipFill>
      <xdr:spPr bwMode="auto">
        <a:xfrm>
          <a:off x="3152775" y="54025800"/>
          <a:ext cx="1209675" cy="1028700"/>
        </a:xfrm>
        <a:prstGeom prst="rect">
          <a:avLst/>
        </a:prstGeom>
        <a:noFill/>
        <a:ln w="9525">
          <a:noFill/>
          <a:miter lim="800000"/>
          <a:headEnd/>
          <a:tailEnd/>
        </a:ln>
      </xdr:spPr>
    </xdr:pic>
    <xdr:clientData/>
  </xdr:twoCellAnchor>
  <xdr:twoCellAnchor editAs="oneCell">
    <xdr:from>
      <xdr:col>3</xdr:col>
      <xdr:colOff>57150</xdr:colOff>
      <xdr:row>68</xdr:row>
      <xdr:rowOff>47625</xdr:rowOff>
    </xdr:from>
    <xdr:to>
      <xdr:col>3</xdr:col>
      <xdr:colOff>1266825</xdr:colOff>
      <xdr:row>68</xdr:row>
      <xdr:rowOff>847725</xdr:rowOff>
    </xdr:to>
    <xdr:pic>
      <xdr:nvPicPr>
        <xdr:cNvPr id="14537" name="Рисунок 22" descr="115.jpg">
          <a:extLst>
            <a:ext uri="{FF2B5EF4-FFF2-40B4-BE49-F238E27FC236}">
              <a16:creationId xmlns:a16="http://schemas.microsoft.com/office/drawing/2014/main" id="{00000000-0008-0000-0D00-0000C9380000}"/>
            </a:ext>
          </a:extLst>
        </xdr:cNvPr>
        <xdr:cNvPicPr>
          <a:picLocks noChangeAspect="1"/>
        </xdr:cNvPicPr>
      </xdr:nvPicPr>
      <xdr:blipFill>
        <a:blip xmlns:r="http://schemas.openxmlformats.org/officeDocument/2006/relationships" r:embed="rId13" cstate="print"/>
        <a:srcRect/>
        <a:stretch>
          <a:fillRect/>
        </a:stretch>
      </xdr:blipFill>
      <xdr:spPr bwMode="auto">
        <a:xfrm>
          <a:off x="3152775" y="53139975"/>
          <a:ext cx="1209675" cy="800100"/>
        </a:xfrm>
        <a:prstGeom prst="rect">
          <a:avLst/>
        </a:prstGeom>
        <a:noFill/>
        <a:ln w="9525">
          <a:noFill/>
          <a:miter lim="800000"/>
          <a:headEnd/>
          <a:tailEnd/>
        </a:ln>
      </xdr:spPr>
    </xdr:pic>
    <xdr:clientData/>
  </xdr:twoCellAnchor>
  <xdr:twoCellAnchor editAs="oneCell">
    <xdr:from>
      <xdr:col>3</xdr:col>
      <xdr:colOff>47625</xdr:colOff>
      <xdr:row>70</xdr:row>
      <xdr:rowOff>47625</xdr:rowOff>
    </xdr:from>
    <xdr:to>
      <xdr:col>3</xdr:col>
      <xdr:colOff>1257300</xdr:colOff>
      <xdr:row>70</xdr:row>
      <xdr:rowOff>1019175</xdr:rowOff>
    </xdr:to>
    <xdr:pic>
      <xdr:nvPicPr>
        <xdr:cNvPr id="14538" name="Рисунок 21" descr="116.jpg">
          <a:extLst>
            <a:ext uri="{FF2B5EF4-FFF2-40B4-BE49-F238E27FC236}">
              <a16:creationId xmlns:a16="http://schemas.microsoft.com/office/drawing/2014/main" id="{00000000-0008-0000-0D00-0000CA380000}"/>
            </a:ext>
          </a:extLst>
        </xdr:cNvPr>
        <xdr:cNvPicPr>
          <a:picLocks noChangeAspect="1"/>
        </xdr:cNvPicPr>
      </xdr:nvPicPr>
      <xdr:blipFill>
        <a:blip xmlns:r="http://schemas.openxmlformats.org/officeDocument/2006/relationships" r:embed="rId12" cstate="print"/>
        <a:srcRect/>
        <a:stretch>
          <a:fillRect/>
        </a:stretch>
      </xdr:blipFill>
      <xdr:spPr bwMode="auto">
        <a:xfrm>
          <a:off x="3143250" y="55178325"/>
          <a:ext cx="1209675" cy="971550"/>
        </a:xfrm>
        <a:prstGeom prst="rect">
          <a:avLst/>
        </a:prstGeom>
        <a:noFill/>
        <a:ln w="9525">
          <a:noFill/>
          <a:miter lim="800000"/>
          <a:headEnd/>
          <a:tailEnd/>
        </a:ln>
      </xdr:spPr>
    </xdr:pic>
    <xdr:clientData/>
  </xdr:twoCellAnchor>
  <xdr:twoCellAnchor editAs="oneCell">
    <xdr:from>
      <xdr:col>3</xdr:col>
      <xdr:colOff>47625</xdr:colOff>
      <xdr:row>15</xdr:row>
      <xdr:rowOff>38100</xdr:rowOff>
    </xdr:from>
    <xdr:to>
      <xdr:col>3</xdr:col>
      <xdr:colOff>1276350</xdr:colOff>
      <xdr:row>15</xdr:row>
      <xdr:rowOff>962025</xdr:rowOff>
    </xdr:to>
    <xdr:pic>
      <xdr:nvPicPr>
        <xdr:cNvPr id="14539" name="Picture 432" descr="DSC00198">
          <a:extLst>
            <a:ext uri="{FF2B5EF4-FFF2-40B4-BE49-F238E27FC236}">
              <a16:creationId xmlns:a16="http://schemas.microsoft.com/office/drawing/2014/main" id="{00000000-0008-0000-0D00-0000CB38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3143250" y="9344025"/>
          <a:ext cx="1228725" cy="923925"/>
        </a:xfrm>
        <a:prstGeom prst="rect">
          <a:avLst/>
        </a:prstGeom>
        <a:noFill/>
        <a:ln w="9525">
          <a:noFill/>
          <a:miter lim="800000"/>
          <a:headEnd/>
          <a:tailEnd/>
        </a:ln>
      </xdr:spPr>
    </xdr:pic>
    <xdr:clientData/>
  </xdr:twoCellAnchor>
  <xdr:twoCellAnchor editAs="oneCell">
    <xdr:from>
      <xdr:col>3</xdr:col>
      <xdr:colOff>38100</xdr:colOff>
      <xdr:row>20</xdr:row>
      <xdr:rowOff>38100</xdr:rowOff>
    </xdr:from>
    <xdr:to>
      <xdr:col>3</xdr:col>
      <xdr:colOff>1266825</xdr:colOff>
      <xdr:row>20</xdr:row>
      <xdr:rowOff>962025</xdr:rowOff>
    </xdr:to>
    <xdr:pic>
      <xdr:nvPicPr>
        <xdr:cNvPr id="14540" name="Picture 433" descr="DSC00199">
          <a:extLst>
            <a:ext uri="{FF2B5EF4-FFF2-40B4-BE49-F238E27FC236}">
              <a16:creationId xmlns:a16="http://schemas.microsoft.com/office/drawing/2014/main" id="{00000000-0008-0000-0D00-0000CC38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3133725" y="13296900"/>
          <a:ext cx="1228725" cy="923925"/>
        </a:xfrm>
        <a:prstGeom prst="rect">
          <a:avLst/>
        </a:prstGeom>
        <a:noFill/>
        <a:ln w="9525">
          <a:noFill/>
          <a:miter lim="800000"/>
          <a:headEnd/>
          <a:tailEnd/>
        </a:ln>
      </xdr:spPr>
    </xdr:pic>
    <xdr:clientData/>
  </xdr:twoCellAnchor>
  <xdr:twoCellAnchor editAs="oneCell">
    <xdr:from>
      <xdr:col>3</xdr:col>
      <xdr:colOff>47625</xdr:colOff>
      <xdr:row>17</xdr:row>
      <xdr:rowOff>28575</xdr:rowOff>
    </xdr:from>
    <xdr:to>
      <xdr:col>3</xdr:col>
      <xdr:colOff>1276350</xdr:colOff>
      <xdr:row>17</xdr:row>
      <xdr:rowOff>952500</xdr:rowOff>
    </xdr:to>
    <xdr:pic>
      <xdr:nvPicPr>
        <xdr:cNvPr id="14541" name="Picture 434" descr="DSC00200">
          <a:extLst>
            <a:ext uri="{FF2B5EF4-FFF2-40B4-BE49-F238E27FC236}">
              <a16:creationId xmlns:a16="http://schemas.microsoft.com/office/drawing/2014/main" id="{00000000-0008-0000-0D00-0000CD38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3143250" y="11306175"/>
          <a:ext cx="1228725" cy="923925"/>
        </a:xfrm>
        <a:prstGeom prst="rect">
          <a:avLst/>
        </a:prstGeom>
        <a:noFill/>
        <a:ln w="9525">
          <a:noFill/>
          <a:miter lim="800000"/>
          <a:headEnd/>
          <a:tailEnd/>
        </a:ln>
      </xdr:spPr>
    </xdr:pic>
    <xdr:clientData/>
  </xdr:twoCellAnchor>
  <xdr:twoCellAnchor editAs="oneCell">
    <xdr:from>
      <xdr:col>3</xdr:col>
      <xdr:colOff>47625</xdr:colOff>
      <xdr:row>18</xdr:row>
      <xdr:rowOff>38100</xdr:rowOff>
    </xdr:from>
    <xdr:to>
      <xdr:col>3</xdr:col>
      <xdr:colOff>1276350</xdr:colOff>
      <xdr:row>18</xdr:row>
      <xdr:rowOff>962025</xdr:rowOff>
    </xdr:to>
    <xdr:pic>
      <xdr:nvPicPr>
        <xdr:cNvPr id="14542" name="Picture 435" descr="DSC00197">
          <a:extLst>
            <a:ext uri="{FF2B5EF4-FFF2-40B4-BE49-F238E27FC236}">
              <a16:creationId xmlns:a16="http://schemas.microsoft.com/office/drawing/2014/main" id="{00000000-0008-0000-0D00-0000CE38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143250" y="12306300"/>
          <a:ext cx="1228725" cy="923925"/>
        </a:xfrm>
        <a:prstGeom prst="rect">
          <a:avLst/>
        </a:prstGeom>
        <a:noFill/>
        <a:ln w="9525">
          <a:noFill/>
          <a:miter lim="800000"/>
          <a:headEnd/>
          <a:tailEnd/>
        </a:ln>
      </xdr:spPr>
    </xdr:pic>
    <xdr:clientData/>
  </xdr:twoCellAnchor>
  <xdr:twoCellAnchor editAs="oneCell">
    <xdr:from>
      <xdr:col>3</xdr:col>
      <xdr:colOff>47625</xdr:colOff>
      <xdr:row>16</xdr:row>
      <xdr:rowOff>28575</xdr:rowOff>
    </xdr:from>
    <xdr:to>
      <xdr:col>3</xdr:col>
      <xdr:colOff>1276350</xdr:colOff>
      <xdr:row>16</xdr:row>
      <xdr:rowOff>952500</xdr:rowOff>
    </xdr:to>
    <xdr:pic>
      <xdr:nvPicPr>
        <xdr:cNvPr id="14545" name="Picture 439" descr="DSC00201">
          <a:extLst>
            <a:ext uri="{FF2B5EF4-FFF2-40B4-BE49-F238E27FC236}">
              <a16:creationId xmlns:a16="http://schemas.microsoft.com/office/drawing/2014/main" id="{00000000-0008-0000-0D00-0000D138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3143250" y="10325100"/>
          <a:ext cx="1228725" cy="923925"/>
        </a:xfrm>
        <a:prstGeom prst="rect">
          <a:avLst/>
        </a:prstGeom>
        <a:noFill/>
        <a:ln w="9525">
          <a:noFill/>
          <a:miter lim="800000"/>
          <a:headEnd/>
          <a:tailEnd/>
        </a:ln>
      </xdr:spPr>
    </xdr:pic>
    <xdr:clientData/>
  </xdr:twoCellAnchor>
  <xdr:twoCellAnchor editAs="oneCell">
    <xdr:from>
      <xdr:col>3</xdr:col>
      <xdr:colOff>238125</xdr:colOff>
      <xdr:row>39</xdr:row>
      <xdr:rowOff>47625</xdr:rowOff>
    </xdr:from>
    <xdr:to>
      <xdr:col>3</xdr:col>
      <xdr:colOff>1095375</xdr:colOff>
      <xdr:row>39</xdr:row>
      <xdr:rowOff>1190625</xdr:rowOff>
    </xdr:to>
    <xdr:pic>
      <xdr:nvPicPr>
        <xdr:cNvPr id="14549" name="Рисунок 36" descr="003.gif">
          <a:extLst>
            <a:ext uri="{FF2B5EF4-FFF2-40B4-BE49-F238E27FC236}">
              <a16:creationId xmlns:a16="http://schemas.microsoft.com/office/drawing/2014/main" id="{00000000-0008-0000-0D00-0000D5380000}"/>
            </a:ext>
          </a:extLst>
        </xdr:cNvPr>
        <xdr:cNvPicPr>
          <a:picLocks noChangeAspect="1"/>
        </xdr:cNvPicPr>
      </xdr:nvPicPr>
      <xdr:blipFill>
        <a:blip xmlns:r="http://schemas.openxmlformats.org/officeDocument/2006/relationships" r:embed="rId19" cstate="print"/>
        <a:srcRect/>
        <a:stretch>
          <a:fillRect/>
        </a:stretch>
      </xdr:blipFill>
      <xdr:spPr bwMode="auto">
        <a:xfrm>
          <a:off x="3333750" y="27460575"/>
          <a:ext cx="857250" cy="1143000"/>
        </a:xfrm>
        <a:prstGeom prst="rect">
          <a:avLst/>
        </a:prstGeom>
        <a:noFill/>
        <a:ln w="9525">
          <a:noFill/>
          <a:miter lim="800000"/>
          <a:headEnd/>
          <a:tailEnd/>
        </a:ln>
      </xdr:spPr>
    </xdr:pic>
    <xdr:clientData/>
  </xdr:twoCellAnchor>
  <xdr:twoCellAnchor editAs="oneCell">
    <xdr:from>
      <xdr:col>3</xdr:col>
      <xdr:colOff>238125</xdr:colOff>
      <xdr:row>41</xdr:row>
      <xdr:rowOff>47625</xdr:rowOff>
    </xdr:from>
    <xdr:to>
      <xdr:col>3</xdr:col>
      <xdr:colOff>1095375</xdr:colOff>
      <xdr:row>41</xdr:row>
      <xdr:rowOff>1190625</xdr:rowOff>
    </xdr:to>
    <xdr:pic>
      <xdr:nvPicPr>
        <xdr:cNvPr id="14550" name="Рисунок 38" descr="005.gif">
          <a:extLst>
            <a:ext uri="{FF2B5EF4-FFF2-40B4-BE49-F238E27FC236}">
              <a16:creationId xmlns:a16="http://schemas.microsoft.com/office/drawing/2014/main" id="{00000000-0008-0000-0D00-0000D6380000}"/>
            </a:ext>
          </a:extLst>
        </xdr:cNvPr>
        <xdr:cNvPicPr>
          <a:picLocks noChangeAspect="1"/>
        </xdr:cNvPicPr>
      </xdr:nvPicPr>
      <xdr:blipFill>
        <a:blip xmlns:r="http://schemas.openxmlformats.org/officeDocument/2006/relationships" r:embed="rId20" cstate="print"/>
        <a:srcRect/>
        <a:stretch>
          <a:fillRect/>
        </a:stretch>
      </xdr:blipFill>
      <xdr:spPr bwMode="auto">
        <a:xfrm>
          <a:off x="3333750" y="29622750"/>
          <a:ext cx="857250" cy="1143000"/>
        </a:xfrm>
        <a:prstGeom prst="rect">
          <a:avLst/>
        </a:prstGeom>
        <a:noFill/>
        <a:ln w="9525">
          <a:noFill/>
          <a:miter lim="800000"/>
          <a:headEnd/>
          <a:tailEnd/>
        </a:ln>
      </xdr:spPr>
    </xdr:pic>
    <xdr:clientData/>
  </xdr:twoCellAnchor>
  <xdr:twoCellAnchor editAs="oneCell">
    <xdr:from>
      <xdr:col>3</xdr:col>
      <xdr:colOff>238125</xdr:colOff>
      <xdr:row>42</xdr:row>
      <xdr:rowOff>28575</xdr:rowOff>
    </xdr:from>
    <xdr:to>
      <xdr:col>3</xdr:col>
      <xdr:colOff>1095375</xdr:colOff>
      <xdr:row>42</xdr:row>
      <xdr:rowOff>1171575</xdr:rowOff>
    </xdr:to>
    <xdr:pic>
      <xdr:nvPicPr>
        <xdr:cNvPr id="14551" name="Рисунок 39" descr="006.gif">
          <a:extLst>
            <a:ext uri="{FF2B5EF4-FFF2-40B4-BE49-F238E27FC236}">
              <a16:creationId xmlns:a16="http://schemas.microsoft.com/office/drawing/2014/main" id="{00000000-0008-0000-0D00-0000D7380000}"/>
            </a:ext>
          </a:extLst>
        </xdr:cNvPr>
        <xdr:cNvPicPr>
          <a:picLocks noChangeAspect="1"/>
        </xdr:cNvPicPr>
      </xdr:nvPicPr>
      <xdr:blipFill>
        <a:blip xmlns:r="http://schemas.openxmlformats.org/officeDocument/2006/relationships" r:embed="rId21" cstate="print"/>
        <a:srcRect/>
        <a:stretch>
          <a:fillRect/>
        </a:stretch>
      </xdr:blipFill>
      <xdr:spPr bwMode="auto">
        <a:xfrm>
          <a:off x="3333750" y="30832425"/>
          <a:ext cx="857250" cy="1143000"/>
        </a:xfrm>
        <a:prstGeom prst="rect">
          <a:avLst/>
        </a:prstGeom>
        <a:noFill/>
        <a:ln w="9525">
          <a:noFill/>
          <a:miter lim="800000"/>
          <a:headEnd/>
          <a:tailEnd/>
        </a:ln>
      </xdr:spPr>
    </xdr:pic>
    <xdr:clientData/>
  </xdr:twoCellAnchor>
  <xdr:twoCellAnchor editAs="oneCell">
    <xdr:from>
      <xdr:col>3</xdr:col>
      <xdr:colOff>76200</xdr:colOff>
      <xdr:row>43</xdr:row>
      <xdr:rowOff>19050</xdr:rowOff>
    </xdr:from>
    <xdr:to>
      <xdr:col>3</xdr:col>
      <xdr:colOff>1219200</xdr:colOff>
      <xdr:row>43</xdr:row>
      <xdr:rowOff>876300</xdr:rowOff>
    </xdr:to>
    <xdr:pic>
      <xdr:nvPicPr>
        <xdr:cNvPr id="14552" name="Рисунок 40" descr="007.gif">
          <a:extLst>
            <a:ext uri="{FF2B5EF4-FFF2-40B4-BE49-F238E27FC236}">
              <a16:creationId xmlns:a16="http://schemas.microsoft.com/office/drawing/2014/main" id="{00000000-0008-0000-0D00-0000D8380000}"/>
            </a:ext>
          </a:extLst>
        </xdr:cNvPr>
        <xdr:cNvPicPr>
          <a:picLocks noChangeAspect="1"/>
        </xdr:cNvPicPr>
      </xdr:nvPicPr>
      <xdr:blipFill>
        <a:blip xmlns:r="http://schemas.openxmlformats.org/officeDocument/2006/relationships" r:embed="rId22" cstate="print"/>
        <a:srcRect/>
        <a:stretch>
          <a:fillRect/>
        </a:stretch>
      </xdr:blipFill>
      <xdr:spPr bwMode="auto">
        <a:xfrm>
          <a:off x="3171825" y="32023050"/>
          <a:ext cx="1143000" cy="857250"/>
        </a:xfrm>
        <a:prstGeom prst="rect">
          <a:avLst/>
        </a:prstGeom>
        <a:noFill/>
        <a:ln w="9525">
          <a:noFill/>
          <a:miter lim="800000"/>
          <a:headEnd/>
          <a:tailEnd/>
        </a:ln>
      </xdr:spPr>
    </xdr:pic>
    <xdr:clientData/>
  </xdr:twoCellAnchor>
  <xdr:twoCellAnchor editAs="oneCell">
    <xdr:from>
      <xdr:col>3</xdr:col>
      <xdr:colOff>76200</xdr:colOff>
      <xdr:row>44</xdr:row>
      <xdr:rowOff>28575</xdr:rowOff>
    </xdr:from>
    <xdr:to>
      <xdr:col>3</xdr:col>
      <xdr:colOff>1219200</xdr:colOff>
      <xdr:row>44</xdr:row>
      <xdr:rowOff>885825</xdr:rowOff>
    </xdr:to>
    <xdr:pic>
      <xdr:nvPicPr>
        <xdr:cNvPr id="14553" name="Рисунок 41" descr="008.gif">
          <a:extLst>
            <a:ext uri="{FF2B5EF4-FFF2-40B4-BE49-F238E27FC236}">
              <a16:creationId xmlns:a16="http://schemas.microsoft.com/office/drawing/2014/main" id="{00000000-0008-0000-0D00-0000D9380000}"/>
            </a:ext>
          </a:extLst>
        </xdr:cNvPr>
        <xdr:cNvPicPr>
          <a:picLocks noChangeAspect="1"/>
        </xdr:cNvPicPr>
      </xdr:nvPicPr>
      <xdr:blipFill>
        <a:blip xmlns:r="http://schemas.openxmlformats.org/officeDocument/2006/relationships" r:embed="rId23" cstate="print"/>
        <a:srcRect/>
        <a:stretch>
          <a:fillRect/>
        </a:stretch>
      </xdr:blipFill>
      <xdr:spPr bwMode="auto">
        <a:xfrm>
          <a:off x="3171825" y="32946975"/>
          <a:ext cx="1143000" cy="857250"/>
        </a:xfrm>
        <a:prstGeom prst="rect">
          <a:avLst/>
        </a:prstGeom>
        <a:noFill/>
        <a:ln w="9525">
          <a:noFill/>
          <a:miter lim="800000"/>
          <a:headEnd/>
          <a:tailEnd/>
        </a:ln>
      </xdr:spPr>
    </xdr:pic>
    <xdr:clientData/>
  </xdr:twoCellAnchor>
  <xdr:twoCellAnchor editAs="oneCell">
    <xdr:from>
      <xdr:col>3</xdr:col>
      <xdr:colOff>238125</xdr:colOff>
      <xdr:row>45</xdr:row>
      <xdr:rowOff>19050</xdr:rowOff>
    </xdr:from>
    <xdr:to>
      <xdr:col>3</xdr:col>
      <xdr:colOff>1095375</xdr:colOff>
      <xdr:row>45</xdr:row>
      <xdr:rowOff>1162050</xdr:rowOff>
    </xdr:to>
    <xdr:pic>
      <xdr:nvPicPr>
        <xdr:cNvPr id="14554" name="Рисунок 42" descr="009.gif">
          <a:extLst>
            <a:ext uri="{FF2B5EF4-FFF2-40B4-BE49-F238E27FC236}">
              <a16:creationId xmlns:a16="http://schemas.microsoft.com/office/drawing/2014/main" id="{00000000-0008-0000-0D00-0000DA380000}"/>
            </a:ext>
          </a:extLst>
        </xdr:cNvPr>
        <xdr:cNvPicPr>
          <a:picLocks noChangeAspect="1"/>
        </xdr:cNvPicPr>
      </xdr:nvPicPr>
      <xdr:blipFill>
        <a:blip xmlns:r="http://schemas.openxmlformats.org/officeDocument/2006/relationships" r:embed="rId24" cstate="print"/>
        <a:srcRect/>
        <a:stretch>
          <a:fillRect/>
        </a:stretch>
      </xdr:blipFill>
      <xdr:spPr bwMode="auto">
        <a:xfrm>
          <a:off x="3333750" y="33842325"/>
          <a:ext cx="857250" cy="1143000"/>
        </a:xfrm>
        <a:prstGeom prst="rect">
          <a:avLst/>
        </a:prstGeom>
        <a:noFill/>
        <a:ln w="9525">
          <a:noFill/>
          <a:miter lim="800000"/>
          <a:headEnd/>
          <a:tailEnd/>
        </a:ln>
      </xdr:spPr>
    </xdr:pic>
    <xdr:clientData/>
  </xdr:twoCellAnchor>
  <xdr:twoCellAnchor editAs="oneCell">
    <xdr:from>
      <xdr:col>3</xdr:col>
      <xdr:colOff>238125</xdr:colOff>
      <xdr:row>46</xdr:row>
      <xdr:rowOff>28575</xdr:rowOff>
    </xdr:from>
    <xdr:to>
      <xdr:col>3</xdr:col>
      <xdr:colOff>1095375</xdr:colOff>
      <xdr:row>46</xdr:row>
      <xdr:rowOff>1171575</xdr:rowOff>
    </xdr:to>
    <xdr:pic>
      <xdr:nvPicPr>
        <xdr:cNvPr id="14555" name="Рисунок 43" descr="010.gif">
          <a:extLst>
            <a:ext uri="{FF2B5EF4-FFF2-40B4-BE49-F238E27FC236}">
              <a16:creationId xmlns:a16="http://schemas.microsoft.com/office/drawing/2014/main" id="{00000000-0008-0000-0D00-0000DB380000}"/>
            </a:ext>
          </a:extLst>
        </xdr:cNvPr>
        <xdr:cNvPicPr>
          <a:picLocks noChangeAspect="1"/>
        </xdr:cNvPicPr>
      </xdr:nvPicPr>
      <xdr:blipFill>
        <a:blip xmlns:r="http://schemas.openxmlformats.org/officeDocument/2006/relationships" r:embed="rId25" cstate="print"/>
        <a:srcRect/>
        <a:stretch>
          <a:fillRect/>
        </a:stretch>
      </xdr:blipFill>
      <xdr:spPr bwMode="auto">
        <a:xfrm>
          <a:off x="3333750" y="35042475"/>
          <a:ext cx="857250" cy="1143000"/>
        </a:xfrm>
        <a:prstGeom prst="rect">
          <a:avLst/>
        </a:prstGeom>
        <a:noFill/>
        <a:ln w="9525">
          <a:noFill/>
          <a:miter lim="800000"/>
          <a:headEnd/>
          <a:tailEnd/>
        </a:ln>
      </xdr:spPr>
    </xdr:pic>
    <xdr:clientData/>
  </xdr:twoCellAnchor>
  <xdr:twoCellAnchor editAs="oneCell">
    <xdr:from>
      <xdr:col>3</xdr:col>
      <xdr:colOff>85725</xdr:colOff>
      <xdr:row>62</xdr:row>
      <xdr:rowOff>28575</xdr:rowOff>
    </xdr:from>
    <xdr:to>
      <xdr:col>3</xdr:col>
      <xdr:colOff>1228725</xdr:colOff>
      <xdr:row>62</xdr:row>
      <xdr:rowOff>885825</xdr:rowOff>
    </xdr:to>
    <xdr:pic>
      <xdr:nvPicPr>
        <xdr:cNvPr id="14556" name="Рисунок 48" descr="015.gif">
          <a:extLst>
            <a:ext uri="{FF2B5EF4-FFF2-40B4-BE49-F238E27FC236}">
              <a16:creationId xmlns:a16="http://schemas.microsoft.com/office/drawing/2014/main" id="{00000000-0008-0000-0D00-0000DC380000}"/>
            </a:ext>
          </a:extLst>
        </xdr:cNvPr>
        <xdr:cNvPicPr>
          <a:picLocks noChangeAspect="1"/>
        </xdr:cNvPicPr>
      </xdr:nvPicPr>
      <xdr:blipFill>
        <a:blip xmlns:r="http://schemas.openxmlformats.org/officeDocument/2006/relationships" r:embed="rId26" cstate="print"/>
        <a:srcRect/>
        <a:stretch>
          <a:fillRect/>
        </a:stretch>
      </xdr:blipFill>
      <xdr:spPr bwMode="auto">
        <a:xfrm>
          <a:off x="3181350" y="47634525"/>
          <a:ext cx="1143000" cy="857250"/>
        </a:xfrm>
        <a:prstGeom prst="rect">
          <a:avLst/>
        </a:prstGeom>
        <a:noFill/>
        <a:ln w="9525">
          <a:noFill/>
          <a:miter lim="800000"/>
          <a:headEnd/>
          <a:tailEnd/>
        </a:ln>
      </xdr:spPr>
    </xdr:pic>
    <xdr:clientData/>
  </xdr:twoCellAnchor>
  <xdr:twoCellAnchor editAs="oneCell">
    <xdr:from>
      <xdr:col>3</xdr:col>
      <xdr:colOff>47625</xdr:colOff>
      <xdr:row>65</xdr:row>
      <xdr:rowOff>47625</xdr:rowOff>
    </xdr:from>
    <xdr:to>
      <xdr:col>3</xdr:col>
      <xdr:colOff>1276350</xdr:colOff>
      <xdr:row>65</xdr:row>
      <xdr:rowOff>866775</xdr:rowOff>
    </xdr:to>
    <xdr:pic>
      <xdr:nvPicPr>
        <xdr:cNvPr id="14557" name="Рисунок 50" descr="017.gif">
          <a:extLst>
            <a:ext uri="{FF2B5EF4-FFF2-40B4-BE49-F238E27FC236}">
              <a16:creationId xmlns:a16="http://schemas.microsoft.com/office/drawing/2014/main" id="{00000000-0008-0000-0D00-0000DD380000}"/>
            </a:ext>
          </a:extLst>
        </xdr:cNvPr>
        <xdr:cNvPicPr>
          <a:picLocks noChangeAspect="1"/>
        </xdr:cNvPicPr>
      </xdr:nvPicPr>
      <xdr:blipFill>
        <a:blip xmlns:r="http://schemas.openxmlformats.org/officeDocument/2006/relationships" r:embed="rId27" cstate="print"/>
        <a:srcRect/>
        <a:stretch>
          <a:fillRect/>
        </a:stretch>
      </xdr:blipFill>
      <xdr:spPr bwMode="auto">
        <a:xfrm>
          <a:off x="3143250" y="50453925"/>
          <a:ext cx="1228725" cy="819150"/>
        </a:xfrm>
        <a:prstGeom prst="rect">
          <a:avLst/>
        </a:prstGeom>
        <a:noFill/>
        <a:ln w="9525">
          <a:noFill/>
          <a:miter lim="800000"/>
          <a:headEnd/>
          <a:tailEnd/>
        </a:ln>
      </xdr:spPr>
    </xdr:pic>
    <xdr:clientData/>
  </xdr:twoCellAnchor>
  <xdr:twoCellAnchor editAs="oneCell">
    <xdr:from>
      <xdr:col>3</xdr:col>
      <xdr:colOff>47625</xdr:colOff>
      <xdr:row>48</xdr:row>
      <xdr:rowOff>47625</xdr:rowOff>
    </xdr:from>
    <xdr:to>
      <xdr:col>3</xdr:col>
      <xdr:colOff>1276350</xdr:colOff>
      <xdr:row>48</xdr:row>
      <xdr:rowOff>866775</xdr:rowOff>
    </xdr:to>
    <xdr:pic>
      <xdr:nvPicPr>
        <xdr:cNvPr id="14558" name="Рисунок 41" descr="017.jpg">
          <a:extLst>
            <a:ext uri="{FF2B5EF4-FFF2-40B4-BE49-F238E27FC236}">
              <a16:creationId xmlns:a16="http://schemas.microsoft.com/office/drawing/2014/main" id="{00000000-0008-0000-0D00-0000DE380000}"/>
            </a:ext>
          </a:extLst>
        </xdr:cNvPr>
        <xdr:cNvPicPr>
          <a:picLocks noChangeAspect="1"/>
        </xdr:cNvPicPr>
      </xdr:nvPicPr>
      <xdr:blipFill>
        <a:blip xmlns:r="http://schemas.openxmlformats.org/officeDocument/2006/relationships" r:embed="rId28" cstate="print"/>
        <a:srcRect/>
        <a:stretch>
          <a:fillRect/>
        </a:stretch>
      </xdr:blipFill>
      <xdr:spPr bwMode="auto">
        <a:xfrm>
          <a:off x="3143250" y="36680775"/>
          <a:ext cx="1228725" cy="819150"/>
        </a:xfrm>
        <a:prstGeom prst="rect">
          <a:avLst/>
        </a:prstGeom>
        <a:noFill/>
        <a:ln w="9525">
          <a:noFill/>
          <a:miter lim="800000"/>
          <a:headEnd/>
          <a:tailEnd/>
        </a:ln>
      </xdr:spPr>
    </xdr:pic>
    <xdr:clientData/>
  </xdr:twoCellAnchor>
  <xdr:twoCellAnchor editAs="oneCell">
    <xdr:from>
      <xdr:col>3</xdr:col>
      <xdr:colOff>76200</xdr:colOff>
      <xdr:row>40</xdr:row>
      <xdr:rowOff>38100</xdr:rowOff>
    </xdr:from>
    <xdr:to>
      <xdr:col>3</xdr:col>
      <xdr:colOff>1219200</xdr:colOff>
      <xdr:row>40</xdr:row>
      <xdr:rowOff>895350</xdr:rowOff>
    </xdr:to>
    <xdr:pic>
      <xdr:nvPicPr>
        <xdr:cNvPr id="14559" name="Рисунок 46" descr="013.gif">
          <a:extLst>
            <a:ext uri="{FF2B5EF4-FFF2-40B4-BE49-F238E27FC236}">
              <a16:creationId xmlns:a16="http://schemas.microsoft.com/office/drawing/2014/main" id="{00000000-0008-0000-0D00-0000DF380000}"/>
            </a:ext>
          </a:extLst>
        </xdr:cNvPr>
        <xdr:cNvPicPr>
          <a:picLocks noChangeAspect="1"/>
        </xdr:cNvPicPr>
      </xdr:nvPicPr>
      <xdr:blipFill>
        <a:blip xmlns:r="http://schemas.openxmlformats.org/officeDocument/2006/relationships" r:embed="rId29" cstate="print"/>
        <a:srcRect/>
        <a:stretch>
          <a:fillRect/>
        </a:stretch>
      </xdr:blipFill>
      <xdr:spPr bwMode="auto">
        <a:xfrm>
          <a:off x="3171825" y="28679775"/>
          <a:ext cx="1143000" cy="857250"/>
        </a:xfrm>
        <a:prstGeom prst="rect">
          <a:avLst/>
        </a:prstGeom>
        <a:noFill/>
        <a:ln w="9525">
          <a:noFill/>
          <a:miter lim="800000"/>
          <a:headEnd/>
          <a:tailEnd/>
        </a:ln>
      </xdr:spPr>
    </xdr:pic>
    <xdr:clientData/>
  </xdr:twoCellAnchor>
  <xdr:twoCellAnchor editAs="oneCell">
    <xdr:from>
      <xdr:col>3</xdr:col>
      <xdr:colOff>47625</xdr:colOff>
      <xdr:row>98</xdr:row>
      <xdr:rowOff>47625</xdr:rowOff>
    </xdr:from>
    <xdr:to>
      <xdr:col>3</xdr:col>
      <xdr:colOff>1257300</xdr:colOff>
      <xdr:row>98</xdr:row>
      <xdr:rowOff>847725</xdr:rowOff>
    </xdr:to>
    <xdr:pic>
      <xdr:nvPicPr>
        <xdr:cNvPr id="14560" name="Рисунок 1" descr="117.jpg">
          <a:extLst>
            <a:ext uri="{FF2B5EF4-FFF2-40B4-BE49-F238E27FC236}">
              <a16:creationId xmlns:a16="http://schemas.microsoft.com/office/drawing/2014/main" id="{00000000-0008-0000-0D00-0000E0380000}"/>
            </a:ext>
          </a:extLst>
        </xdr:cNvPr>
        <xdr:cNvPicPr>
          <a:picLocks noChangeAspect="1"/>
        </xdr:cNvPicPr>
      </xdr:nvPicPr>
      <xdr:blipFill>
        <a:blip xmlns:r="http://schemas.openxmlformats.org/officeDocument/2006/relationships" r:embed="rId30" cstate="print"/>
        <a:srcRect/>
        <a:stretch>
          <a:fillRect/>
        </a:stretch>
      </xdr:blipFill>
      <xdr:spPr bwMode="auto">
        <a:xfrm>
          <a:off x="3143250" y="64693800"/>
          <a:ext cx="1209675" cy="800100"/>
        </a:xfrm>
        <a:prstGeom prst="rect">
          <a:avLst/>
        </a:prstGeom>
        <a:noFill/>
        <a:ln w="9525">
          <a:noFill/>
          <a:miter lim="800000"/>
          <a:headEnd/>
          <a:tailEnd/>
        </a:ln>
      </xdr:spPr>
    </xdr:pic>
    <xdr:clientData/>
  </xdr:twoCellAnchor>
  <xdr:twoCellAnchor editAs="oneCell">
    <xdr:from>
      <xdr:col>3</xdr:col>
      <xdr:colOff>57150</xdr:colOff>
      <xdr:row>96</xdr:row>
      <xdr:rowOff>66675</xdr:rowOff>
    </xdr:from>
    <xdr:to>
      <xdr:col>3</xdr:col>
      <xdr:colOff>1266825</xdr:colOff>
      <xdr:row>96</xdr:row>
      <xdr:rowOff>866775</xdr:rowOff>
    </xdr:to>
    <xdr:pic>
      <xdr:nvPicPr>
        <xdr:cNvPr id="14561" name="Рисунок 2" descr="118.jpg">
          <a:extLst>
            <a:ext uri="{FF2B5EF4-FFF2-40B4-BE49-F238E27FC236}">
              <a16:creationId xmlns:a16="http://schemas.microsoft.com/office/drawing/2014/main" id="{00000000-0008-0000-0D00-0000E1380000}"/>
            </a:ext>
          </a:extLst>
        </xdr:cNvPr>
        <xdr:cNvPicPr>
          <a:picLocks noChangeAspect="1"/>
        </xdr:cNvPicPr>
      </xdr:nvPicPr>
      <xdr:blipFill>
        <a:blip xmlns:r="http://schemas.openxmlformats.org/officeDocument/2006/relationships" r:embed="rId31" cstate="print"/>
        <a:srcRect/>
        <a:stretch>
          <a:fillRect/>
        </a:stretch>
      </xdr:blipFill>
      <xdr:spPr bwMode="auto">
        <a:xfrm>
          <a:off x="3152775" y="62884050"/>
          <a:ext cx="1209675" cy="800100"/>
        </a:xfrm>
        <a:prstGeom prst="rect">
          <a:avLst/>
        </a:prstGeom>
        <a:noFill/>
        <a:ln w="9525">
          <a:noFill/>
          <a:miter lim="800000"/>
          <a:headEnd/>
          <a:tailEnd/>
        </a:ln>
      </xdr:spPr>
    </xdr:pic>
    <xdr:clientData/>
  </xdr:twoCellAnchor>
  <xdr:twoCellAnchor editAs="oneCell">
    <xdr:from>
      <xdr:col>3</xdr:col>
      <xdr:colOff>57150</xdr:colOff>
      <xdr:row>99</xdr:row>
      <xdr:rowOff>57150</xdr:rowOff>
    </xdr:from>
    <xdr:to>
      <xdr:col>3</xdr:col>
      <xdr:colOff>1266825</xdr:colOff>
      <xdr:row>99</xdr:row>
      <xdr:rowOff>857250</xdr:rowOff>
    </xdr:to>
    <xdr:pic>
      <xdr:nvPicPr>
        <xdr:cNvPr id="14562" name="Рисунок 3" descr="119.jpg">
          <a:extLst>
            <a:ext uri="{FF2B5EF4-FFF2-40B4-BE49-F238E27FC236}">
              <a16:creationId xmlns:a16="http://schemas.microsoft.com/office/drawing/2014/main" id="{00000000-0008-0000-0D00-0000E2380000}"/>
            </a:ext>
          </a:extLst>
        </xdr:cNvPr>
        <xdr:cNvPicPr>
          <a:picLocks noChangeAspect="1"/>
        </xdr:cNvPicPr>
      </xdr:nvPicPr>
      <xdr:blipFill>
        <a:blip xmlns:r="http://schemas.openxmlformats.org/officeDocument/2006/relationships" r:embed="rId32" cstate="print"/>
        <a:srcRect/>
        <a:stretch>
          <a:fillRect/>
        </a:stretch>
      </xdr:blipFill>
      <xdr:spPr bwMode="auto">
        <a:xfrm>
          <a:off x="3152775" y="65617725"/>
          <a:ext cx="1209675" cy="800100"/>
        </a:xfrm>
        <a:prstGeom prst="rect">
          <a:avLst/>
        </a:prstGeom>
        <a:noFill/>
        <a:ln w="9525">
          <a:noFill/>
          <a:miter lim="800000"/>
          <a:headEnd/>
          <a:tailEnd/>
        </a:ln>
      </xdr:spPr>
    </xdr:pic>
    <xdr:clientData/>
  </xdr:twoCellAnchor>
  <xdr:twoCellAnchor editAs="oneCell">
    <xdr:from>
      <xdr:col>3</xdr:col>
      <xdr:colOff>57150</xdr:colOff>
      <xdr:row>100</xdr:row>
      <xdr:rowOff>47625</xdr:rowOff>
    </xdr:from>
    <xdr:to>
      <xdr:col>3</xdr:col>
      <xdr:colOff>1266825</xdr:colOff>
      <xdr:row>100</xdr:row>
      <xdr:rowOff>847725</xdr:rowOff>
    </xdr:to>
    <xdr:pic>
      <xdr:nvPicPr>
        <xdr:cNvPr id="14563" name="Рисунок 4" descr="120.jpg">
          <a:extLst>
            <a:ext uri="{FF2B5EF4-FFF2-40B4-BE49-F238E27FC236}">
              <a16:creationId xmlns:a16="http://schemas.microsoft.com/office/drawing/2014/main" id="{00000000-0008-0000-0D00-0000E3380000}"/>
            </a:ext>
          </a:extLst>
        </xdr:cNvPr>
        <xdr:cNvPicPr>
          <a:picLocks noChangeAspect="1"/>
        </xdr:cNvPicPr>
      </xdr:nvPicPr>
      <xdr:blipFill>
        <a:blip xmlns:r="http://schemas.openxmlformats.org/officeDocument/2006/relationships" r:embed="rId33" cstate="print"/>
        <a:srcRect/>
        <a:stretch>
          <a:fillRect/>
        </a:stretch>
      </xdr:blipFill>
      <xdr:spPr bwMode="auto">
        <a:xfrm>
          <a:off x="3152775" y="66522600"/>
          <a:ext cx="1209675" cy="800100"/>
        </a:xfrm>
        <a:prstGeom prst="rect">
          <a:avLst/>
        </a:prstGeom>
        <a:noFill/>
        <a:ln w="9525">
          <a:noFill/>
          <a:miter lim="800000"/>
          <a:headEnd/>
          <a:tailEnd/>
        </a:ln>
      </xdr:spPr>
    </xdr:pic>
    <xdr:clientData/>
  </xdr:twoCellAnchor>
  <xdr:twoCellAnchor editAs="oneCell">
    <xdr:from>
      <xdr:col>3</xdr:col>
      <xdr:colOff>57150</xdr:colOff>
      <xdr:row>101</xdr:row>
      <xdr:rowOff>47625</xdr:rowOff>
    </xdr:from>
    <xdr:to>
      <xdr:col>3</xdr:col>
      <xdr:colOff>1266825</xdr:colOff>
      <xdr:row>101</xdr:row>
      <xdr:rowOff>847725</xdr:rowOff>
    </xdr:to>
    <xdr:pic>
      <xdr:nvPicPr>
        <xdr:cNvPr id="14564" name="Рисунок 5" descr="121.jpg">
          <a:extLst>
            <a:ext uri="{FF2B5EF4-FFF2-40B4-BE49-F238E27FC236}">
              <a16:creationId xmlns:a16="http://schemas.microsoft.com/office/drawing/2014/main" id="{00000000-0008-0000-0D00-0000E4380000}"/>
            </a:ext>
          </a:extLst>
        </xdr:cNvPr>
        <xdr:cNvPicPr>
          <a:picLocks noChangeAspect="1"/>
        </xdr:cNvPicPr>
      </xdr:nvPicPr>
      <xdr:blipFill>
        <a:blip xmlns:r="http://schemas.openxmlformats.org/officeDocument/2006/relationships" r:embed="rId34" cstate="print"/>
        <a:srcRect/>
        <a:stretch>
          <a:fillRect/>
        </a:stretch>
      </xdr:blipFill>
      <xdr:spPr bwMode="auto">
        <a:xfrm>
          <a:off x="3152775" y="67437000"/>
          <a:ext cx="1209675" cy="800100"/>
        </a:xfrm>
        <a:prstGeom prst="rect">
          <a:avLst/>
        </a:prstGeom>
        <a:noFill/>
        <a:ln w="9525">
          <a:noFill/>
          <a:miter lim="800000"/>
          <a:headEnd/>
          <a:tailEnd/>
        </a:ln>
      </xdr:spPr>
    </xdr:pic>
    <xdr:clientData/>
  </xdr:twoCellAnchor>
  <xdr:twoCellAnchor editAs="oneCell">
    <xdr:from>
      <xdr:col>3</xdr:col>
      <xdr:colOff>57150</xdr:colOff>
      <xdr:row>102</xdr:row>
      <xdr:rowOff>66675</xdr:rowOff>
    </xdr:from>
    <xdr:to>
      <xdr:col>3</xdr:col>
      <xdr:colOff>1266825</xdr:colOff>
      <xdr:row>102</xdr:row>
      <xdr:rowOff>866775</xdr:rowOff>
    </xdr:to>
    <xdr:pic>
      <xdr:nvPicPr>
        <xdr:cNvPr id="14565" name="Рисунок 6" descr="122.jpg">
          <a:extLst>
            <a:ext uri="{FF2B5EF4-FFF2-40B4-BE49-F238E27FC236}">
              <a16:creationId xmlns:a16="http://schemas.microsoft.com/office/drawing/2014/main" id="{00000000-0008-0000-0D00-0000E5380000}"/>
            </a:ext>
          </a:extLst>
        </xdr:cNvPr>
        <xdr:cNvPicPr>
          <a:picLocks noChangeAspect="1"/>
        </xdr:cNvPicPr>
      </xdr:nvPicPr>
      <xdr:blipFill>
        <a:blip xmlns:r="http://schemas.openxmlformats.org/officeDocument/2006/relationships" r:embed="rId35" cstate="print"/>
        <a:srcRect/>
        <a:stretch>
          <a:fillRect/>
        </a:stretch>
      </xdr:blipFill>
      <xdr:spPr bwMode="auto">
        <a:xfrm>
          <a:off x="3152775" y="68370450"/>
          <a:ext cx="1209675" cy="800100"/>
        </a:xfrm>
        <a:prstGeom prst="rect">
          <a:avLst/>
        </a:prstGeom>
        <a:noFill/>
        <a:ln w="9525">
          <a:noFill/>
          <a:miter lim="800000"/>
          <a:headEnd/>
          <a:tailEnd/>
        </a:ln>
      </xdr:spPr>
    </xdr:pic>
    <xdr:clientData/>
  </xdr:twoCellAnchor>
  <xdr:twoCellAnchor editAs="oneCell">
    <xdr:from>
      <xdr:col>3</xdr:col>
      <xdr:colOff>57150</xdr:colOff>
      <xdr:row>103</xdr:row>
      <xdr:rowOff>47625</xdr:rowOff>
    </xdr:from>
    <xdr:to>
      <xdr:col>3</xdr:col>
      <xdr:colOff>1266825</xdr:colOff>
      <xdr:row>103</xdr:row>
      <xdr:rowOff>847725</xdr:rowOff>
    </xdr:to>
    <xdr:pic>
      <xdr:nvPicPr>
        <xdr:cNvPr id="14566" name="Рисунок 7" descr="123.jpg">
          <a:extLst>
            <a:ext uri="{FF2B5EF4-FFF2-40B4-BE49-F238E27FC236}">
              <a16:creationId xmlns:a16="http://schemas.microsoft.com/office/drawing/2014/main" id="{00000000-0008-0000-0D00-0000E6380000}"/>
            </a:ext>
          </a:extLst>
        </xdr:cNvPr>
        <xdr:cNvPicPr>
          <a:picLocks noChangeAspect="1"/>
        </xdr:cNvPicPr>
      </xdr:nvPicPr>
      <xdr:blipFill>
        <a:blip xmlns:r="http://schemas.openxmlformats.org/officeDocument/2006/relationships" r:embed="rId36" cstate="print"/>
        <a:srcRect/>
        <a:stretch>
          <a:fillRect/>
        </a:stretch>
      </xdr:blipFill>
      <xdr:spPr bwMode="auto">
        <a:xfrm>
          <a:off x="3152775" y="69265800"/>
          <a:ext cx="1209675" cy="800100"/>
        </a:xfrm>
        <a:prstGeom prst="rect">
          <a:avLst/>
        </a:prstGeom>
        <a:noFill/>
        <a:ln w="9525">
          <a:noFill/>
          <a:miter lim="800000"/>
          <a:headEnd/>
          <a:tailEnd/>
        </a:ln>
      </xdr:spPr>
    </xdr:pic>
    <xdr:clientData/>
  </xdr:twoCellAnchor>
  <xdr:twoCellAnchor editAs="oneCell">
    <xdr:from>
      <xdr:col>3</xdr:col>
      <xdr:colOff>57150</xdr:colOff>
      <xdr:row>105</xdr:row>
      <xdr:rowOff>57150</xdr:rowOff>
    </xdr:from>
    <xdr:to>
      <xdr:col>3</xdr:col>
      <xdr:colOff>1266825</xdr:colOff>
      <xdr:row>105</xdr:row>
      <xdr:rowOff>857250</xdr:rowOff>
    </xdr:to>
    <xdr:pic>
      <xdr:nvPicPr>
        <xdr:cNvPr id="14567" name="Рисунок 8" descr="124.jpg">
          <a:extLst>
            <a:ext uri="{FF2B5EF4-FFF2-40B4-BE49-F238E27FC236}">
              <a16:creationId xmlns:a16="http://schemas.microsoft.com/office/drawing/2014/main" id="{00000000-0008-0000-0D00-0000E7380000}"/>
            </a:ext>
          </a:extLst>
        </xdr:cNvPr>
        <xdr:cNvPicPr>
          <a:picLocks noChangeAspect="1"/>
        </xdr:cNvPicPr>
      </xdr:nvPicPr>
      <xdr:blipFill>
        <a:blip xmlns:r="http://schemas.openxmlformats.org/officeDocument/2006/relationships" r:embed="rId37" cstate="print"/>
        <a:srcRect/>
        <a:stretch>
          <a:fillRect/>
        </a:stretch>
      </xdr:blipFill>
      <xdr:spPr bwMode="auto">
        <a:xfrm>
          <a:off x="3152775" y="71104125"/>
          <a:ext cx="1209675" cy="800100"/>
        </a:xfrm>
        <a:prstGeom prst="rect">
          <a:avLst/>
        </a:prstGeom>
        <a:noFill/>
        <a:ln w="9525">
          <a:noFill/>
          <a:miter lim="800000"/>
          <a:headEnd/>
          <a:tailEnd/>
        </a:ln>
      </xdr:spPr>
    </xdr:pic>
    <xdr:clientData/>
  </xdr:twoCellAnchor>
  <xdr:twoCellAnchor editAs="oneCell">
    <xdr:from>
      <xdr:col>3</xdr:col>
      <xdr:colOff>57150</xdr:colOff>
      <xdr:row>96</xdr:row>
      <xdr:rowOff>66675</xdr:rowOff>
    </xdr:from>
    <xdr:to>
      <xdr:col>3</xdr:col>
      <xdr:colOff>1266825</xdr:colOff>
      <xdr:row>96</xdr:row>
      <xdr:rowOff>866775</xdr:rowOff>
    </xdr:to>
    <xdr:pic>
      <xdr:nvPicPr>
        <xdr:cNvPr id="14568" name="Рисунок 2" descr="118.jpg">
          <a:extLst>
            <a:ext uri="{FF2B5EF4-FFF2-40B4-BE49-F238E27FC236}">
              <a16:creationId xmlns:a16="http://schemas.microsoft.com/office/drawing/2014/main" id="{00000000-0008-0000-0D00-0000E8380000}"/>
            </a:ext>
          </a:extLst>
        </xdr:cNvPr>
        <xdr:cNvPicPr>
          <a:picLocks noChangeAspect="1"/>
        </xdr:cNvPicPr>
      </xdr:nvPicPr>
      <xdr:blipFill>
        <a:blip xmlns:r="http://schemas.openxmlformats.org/officeDocument/2006/relationships" r:embed="rId31" cstate="print"/>
        <a:srcRect/>
        <a:stretch>
          <a:fillRect/>
        </a:stretch>
      </xdr:blipFill>
      <xdr:spPr bwMode="auto">
        <a:xfrm>
          <a:off x="3152775" y="62884050"/>
          <a:ext cx="1209675" cy="800100"/>
        </a:xfrm>
        <a:prstGeom prst="rect">
          <a:avLst/>
        </a:prstGeom>
        <a:noFill/>
        <a:ln w="9525">
          <a:noFill/>
          <a:miter lim="800000"/>
          <a:headEnd/>
          <a:tailEnd/>
        </a:ln>
      </xdr:spPr>
    </xdr:pic>
    <xdr:clientData/>
  </xdr:twoCellAnchor>
  <xdr:twoCellAnchor editAs="oneCell">
    <xdr:from>
      <xdr:col>3</xdr:col>
      <xdr:colOff>66675</xdr:colOff>
      <xdr:row>97</xdr:row>
      <xdr:rowOff>38100</xdr:rowOff>
    </xdr:from>
    <xdr:to>
      <xdr:col>3</xdr:col>
      <xdr:colOff>1276350</xdr:colOff>
      <xdr:row>97</xdr:row>
      <xdr:rowOff>838200</xdr:rowOff>
    </xdr:to>
    <xdr:pic>
      <xdr:nvPicPr>
        <xdr:cNvPr id="14569" name="Рисунок 2" descr="118.jpg">
          <a:extLst>
            <a:ext uri="{FF2B5EF4-FFF2-40B4-BE49-F238E27FC236}">
              <a16:creationId xmlns:a16="http://schemas.microsoft.com/office/drawing/2014/main" id="{00000000-0008-0000-0D00-0000E9380000}"/>
            </a:ext>
          </a:extLst>
        </xdr:cNvPr>
        <xdr:cNvPicPr>
          <a:picLocks noChangeAspect="1"/>
        </xdr:cNvPicPr>
      </xdr:nvPicPr>
      <xdr:blipFill>
        <a:blip xmlns:r="http://schemas.openxmlformats.org/officeDocument/2006/relationships" r:embed="rId31" cstate="print"/>
        <a:srcRect/>
        <a:stretch>
          <a:fillRect/>
        </a:stretch>
      </xdr:blipFill>
      <xdr:spPr bwMode="auto">
        <a:xfrm>
          <a:off x="3162300" y="63769875"/>
          <a:ext cx="1209675" cy="800100"/>
        </a:xfrm>
        <a:prstGeom prst="rect">
          <a:avLst/>
        </a:prstGeom>
        <a:noFill/>
        <a:ln w="9525">
          <a:noFill/>
          <a:miter lim="800000"/>
          <a:headEnd/>
          <a:tailEnd/>
        </a:ln>
      </xdr:spPr>
    </xdr:pic>
    <xdr:clientData/>
  </xdr:twoCellAnchor>
  <xdr:twoCellAnchor editAs="oneCell">
    <xdr:from>
      <xdr:col>3</xdr:col>
      <xdr:colOff>57150</xdr:colOff>
      <xdr:row>106</xdr:row>
      <xdr:rowOff>47625</xdr:rowOff>
    </xdr:from>
    <xdr:to>
      <xdr:col>3</xdr:col>
      <xdr:colOff>1266825</xdr:colOff>
      <xdr:row>106</xdr:row>
      <xdr:rowOff>847725</xdr:rowOff>
    </xdr:to>
    <xdr:pic>
      <xdr:nvPicPr>
        <xdr:cNvPr id="14570" name="Рисунок 7" descr="123.jpg">
          <a:extLst>
            <a:ext uri="{FF2B5EF4-FFF2-40B4-BE49-F238E27FC236}">
              <a16:creationId xmlns:a16="http://schemas.microsoft.com/office/drawing/2014/main" id="{00000000-0008-0000-0D00-0000EA380000}"/>
            </a:ext>
          </a:extLst>
        </xdr:cNvPr>
        <xdr:cNvPicPr>
          <a:picLocks noChangeAspect="1"/>
        </xdr:cNvPicPr>
      </xdr:nvPicPr>
      <xdr:blipFill>
        <a:blip xmlns:r="http://schemas.openxmlformats.org/officeDocument/2006/relationships" r:embed="rId36" cstate="print"/>
        <a:srcRect/>
        <a:stretch>
          <a:fillRect/>
        </a:stretch>
      </xdr:blipFill>
      <xdr:spPr bwMode="auto">
        <a:xfrm>
          <a:off x="3152775" y="72009000"/>
          <a:ext cx="1209675" cy="800100"/>
        </a:xfrm>
        <a:prstGeom prst="rect">
          <a:avLst/>
        </a:prstGeom>
        <a:noFill/>
        <a:ln w="9525">
          <a:noFill/>
          <a:miter lim="800000"/>
          <a:headEnd/>
          <a:tailEnd/>
        </a:ln>
      </xdr:spPr>
    </xdr:pic>
    <xdr:clientData/>
  </xdr:twoCellAnchor>
  <xdr:twoCellAnchor editAs="oneCell">
    <xdr:from>
      <xdr:col>3</xdr:col>
      <xdr:colOff>57150</xdr:colOff>
      <xdr:row>107</xdr:row>
      <xdr:rowOff>47625</xdr:rowOff>
    </xdr:from>
    <xdr:to>
      <xdr:col>3</xdr:col>
      <xdr:colOff>1266825</xdr:colOff>
      <xdr:row>107</xdr:row>
      <xdr:rowOff>847725</xdr:rowOff>
    </xdr:to>
    <xdr:pic>
      <xdr:nvPicPr>
        <xdr:cNvPr id="14571" name="Рисунок 7" descr="123.jpg">
          <a:extLst>
            <a:ext uri="{FF2B5EF4-FFF2-40B4-BE49-F238E27FC236}">
              <a16:creationId xmlns:a16="http://schemas.microsoft.com/office/drawing/2014/main" id="{00000000-0008-0000-0D00-0000EB380000}"/>
            </a:ext>
          </a:extLst>
        </xdr:cNvPr>
        <xdr:cNvPicPr>
          <a:picLocks noChangeAspect="1"/>
        </xdr:cNvPicPr>
      </xdr:nvPicPr>
      <xdr:blipFill>
        <a:blip xmlns:r="http://schemas.openxmlformats.org/officeDocument/2006/relationships" r:embed="rId36" cstate="print"/>
        <a:srcRect/>
        <a:stretch>
          <a:fillRect/>
        </a:stretch>
      </xdr:blipFill>
      <xdr:spPr bwMode="auto">
        <a:xfrm>
          <a:off x="3152775" y="72923400"/>
          <a:ext cx="1209675" cy="800100"/>
        </a:xfrm>
        <a:prstGeom prst="rect">
          <a:avLst/>
        </a:prstGeom>
        <a:noFill/>
        <a:ln w="9525">
          <a:noFill/>
          <a:miter lim="800000"/>
          <a:headEnd/>
          <a:tailEnd/>
        </a:ln>
      </xdr:spPr>
    </xdr:pic>
    <xdr:clientData/>
  </xdr:twoCellAnchor>
  <xdr:twoCellAnchor editAs="oneCell">
    <xdr:from>
      <xdr:col>3</xdr:col>
      <xdr:colOff>38100</xdr:colOff>
      <xdr:row>36</xdr:row>
      <xdr:rowOff>98240</xdr:rowOff>
    </xdr:from>
    <xdr:to>
      <xdr:col>3</xdr:col>
      <xdr:colOff>1266825</xdr:colOff>
      <xdr:row>36</xdr:row>
      <xdr:rowOff>914400</xdr:rowOff>
    </xdr:to>
    <xdr:pic>
      <xdr:nvPicPr>
        <xdr:cNvPr id="46" name="Рисунок 45" descr="&amp;Gcy;&amp;icy;&amp;rcy;&amp;lcy;&amp;yacy;&amp;ncy;&amp;dcy;&amp;acy; &amp;scy;&amp;vcy;&amp;iecy;&amp;tcy;&amp;ocy;&amp;dcy;&amp;icy;&amp;ocy;&amp;dcy;&amp;ncy;&amp;acy;&amp;yacy; &amp;scy; &amp;zcy;&amp;ocy;&amp;lcy;&amp;ocy;&amp;tcy;&amp;ycy;&amp;mcy;&amp;icy; &amp;shcy;&amp;acy;&amp;rcy;&amp;acy;&amp;mcy;&amp;icy;">
          <a:extLst>
            <a:ext uri="{FF2B5EF4-FFF2-40B4-BE49-F238E27FC236}">
              <a16:creationId xmlns:a16="http://schemas.microsoft.com/office/drawing/2014/main" id="{00000000-0008-0000-0D00-00002E00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3133725" y="25120415"/>
          <a:ext cx="1228725" cy="816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57359</xdr:colOff>
      <xdr:row>37</xdr:row>
      <xdr:rowOff>101507</xdr:rowOff>
    </xdr:from>
    <xdr:to>
      <xdr:col>3</xdr:col>
      <xdr:colOff>1266825</xdr:colOff>
      <xdr:row>37</xdr:row>
      <xdr:rowOff>904875</xdr:rowOff>
    </xdr:to>
    <xdr:pic>
      <xdr:nvPicPr>
        <xdr:cNvPr id="47" name="Рисунок 46" descr="&amp;Gcy;&amp;icy;&amp;rcy;&amp;lcy;&amp;yacy;&amp;ncy;&amp;dcy;&amp;acy; &amp;scy;&amp;vcy;&amp;iecy;&amp;tcy;&amp;ocy;&amp;dcy;&amp;icy;&amp;ocy;&amp;dcy;&amp;ncy;&amp;acy;&amp;yacy; &amp;scy; &amp;scy;&amp;iecy;&amp;rcy;&amp;iecy;&amp;bcy;&amp;rcy;&amp;yacy;&amp;ncy;&amp;ycy;&amp;mcy;&amp;icy; &amp;shcy;&amp;acy;&amp;rcy;&amp;acy;&amp;mcy;&amp;icy;">
          <a:extLst>
            <a:ext uri="{FF2B5EF4-FFF2-40B4-BE49-F238E27FC236}">
              <a16:creationId xmlns:a16="http://schemas.microsoft.com/office/drawing/2014/main" id="{00000000-0008-0000-0D00-00002F0000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3152984" y="26123807"/>
          <a:ext cx="1209466" cy="803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76200</xdr:colOff>
      <xdr:row>26</xdr:row>
      <xdr:rowOff>47695</xdr:rowOff>
    </xdr:from>
    <xdr:to>
      <xdr:col>3</xdr:col>
      <xdr:colOff>1254339</xdr:colOff>
      <xdr:row>26</xdr:row>
      <xdr:rowOff>933450</xdr:rowOff>
    </xdr:to>
    <xdr:pic>
      <xdr:nvPicPr>
        <xdr:cNvPr id="48" name="Рисунок 47" descr="&amp;Gcy;&amp;icy;&amp;rcy;&amp;lcy;&amp;yacy;&amp;dcy;&amp;ncy;&amp;acy; &amp;scy;&amp;vcy;&amp;iecy;&amp;tcy;&amp;ocy;&amp;dcy;&amp;icy;&amp;ocy;&amp;dcy;&amp;ncy;&amp;acy;&amp;yacy; &amp;scy; &amp;pcy;&amp;rcy;&amp;ocy;&amp;zcy;&amp;rcy;&amp;acy;&amp;chcy;&amp;ncy;&amp;ycy;&amp;mcy;&amp;icy; &amp;shcy;&amp;acy;&amp;rcy;&amp;acy;&amp;mcy;&amp;icy;, &amp;tcy;&amp;iocy;&amp;mcy;&amp;ncy;&amp;ocy;-&amp;zcy;&amp;iecy;&amp;lcy;&amp;iocy;&amp;ncy;&amp;ycy;&amp;jcy; &amp;pcy;&amp;rcy;&amp;ocy;&amp;vcy;&amp;ocy;&amp;dcy;, &amp;tscy;&amp;vcy;&amp;iecy;&amp;tcy; &amp;bcy;&amp;iecy;&amp;lcy;&amp;ycy;&amp;jcy;">
          <a:extLst>
            <a:ext uri="{FF2B5EF4-FFF2-40B4-BE49-F238E27FC236}">
              <a16:creationId xmlns:a16="http://schemas.microsoft.com/office/drawing/2014/main" id="{00000000-0008-0000-0D00-00003000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3171825" y="17697520"/>
          <a:ext cx="1178139" cy="885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76200</xdr:colOff>
      <xdr:row>27</xdr:row>
      <xdr:rowOff>114299</xdr:rowOff>
    </xdr:from>
    <xdr:to>
      <xdr:col>3</xdr:col>
      <xdr:colOff>1266407</xdr:colOff>
      <xdr:row>27</xdr:row>
      <xdr:rowOff>904874</xdr:rowOff>
    </xdr:to>
    <xdr:pic>
      <xdr:nvPicPr>
        <xdr:cNvPr id="49" name="Рисунок 48" descr="&amp;Gcy;&amp;icy;&amp;rcy;&amp;lcy;&amp;yacy;&amp;dcy;&amp;ncy;&amp;acy; &amp;scy;&amp;vcy;&amp;iecy;&amp;tcy;&amp;ocy;&amp;dcy;&amp;icy;&amp;ocy;&amp;dcy;&amp;ncy;&amp;acy;&amp;yacy; &amp;scy; &amp;pcy;&amp;rcy;&amp;ocy;&amp;zcy;&amp;rcy;&amp;acy;&amp;chcy;&amp;ncy;&amp;ycy;&amp;mcy;&amp;icy; &amp;shcy;&amp;acy;&amp;rcy;&amp;acy;&amp;mcy;&amp;icy;, &amp;tcy;&amp;iocy;&amp;mcy;&amp;ncy;&amp;ocy;-&amp;zcy;&amp;iecy;&amp;lcy;&amp;iocy;&amp;ncy;&amp;ycy;&amp;jcy; &amp;pcy;&amp;rcy;&amp;ocy;&amp;vcy;&amp;ocy;&amp;dcy;, &amp;tscy;&amp;vcy;&amp;iecy;&amp;tcy; &amp;tcy;&amp;iecy;&amp;pcy;&amp;lcy;&amp;ycy;&amp;jcy; &amp;bcy;&amp;iecy;&amp;lcy;&amp;ycy;&amp;jcy;">
          <a:extLst>
            <a:ext uri="{FF2B5EF4-FFF2-40B4-BE49-F238E27FC236}">
              <a16:creationId xmlns:a16="http://schemas.microsoft.com/office/drawing/2014/main" id="{00000000-0008-0000-0D00-0000310000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3171825" y="18745199"/>
          <a:ext cx="1190207"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66675</xdr:colOff>
      <xdr:row>30</xdr:row>
      <xdr:rowOff>107696</xdr:rowOff>
    </xdr:from>
    <xdr:to>
      <xdr:col>3</xdr:col>
      <xdr:colOff>1266825</xdr:colOff>
      <xdr:row>30</xdr:row>
      <xdr:rowOff>904875</xdr:rowOff>
    </xdr:to>
    <xdr:pic>
      <xdr:nvPicPr>
        <xdr:cNvPr id="50" name="Рисунок 49" descr="&amp;Gcy;&amp;icy;&amp;rcy;&amp;lcy;&amp;yacy;&amp;ncy;&amp;dcy;&amp;acy; &amp;scy;&amp;vcy;&amp;iecy;&amp;tcy;&amp;ocy;&amp;dcy;&amp;icy;&amp;ocy;&amp;dcy;&amp;ncy;&amp;acy;&amp;yacy; &amp;scy; &amp;mcy;&amp;acy;&amp;tcy;&amp;ocy;&amp;vcy;&amp;ycy;&amp;mcy;&amp;icy; &amp;pcy;&amp;lcy;&amp;acy;&amp;scy;&amp;tcy;&amp;icy;&amp;kcy;&amp;ocy;&amp;vcy;&amp;ycy;&amp;mcy;&amp;icy; &amp;shcy;&amp;acy;&amp;rcy;&amp;acy;&amp;mcy;&amp;icy;, &amp;tcy;&amp;iecy;&amp;mcy;&amp;ncy;&amp;ocy;-&amp;zcy;&amp;iecy;&amp;lcy;&amp;iecy;&amp;ncy;&amp;ycy;&amp;jcy; &amp;pcy;&amp;rcy;&amp;ocy;&amp;vcy;&amp;ocy;&amp;dcy;, &amp;tscy;&amp;vcy;&amp;iecy;&amp;tcy; &amp;mcy;&amp;acy;&amp;tcy;&amp;ocy;&amp;vcy;&amp;ycy;&amp;jcy; &amp;bcy;&amp;iecy;&amp;lcy;&amp;ycy;&amp;jcy;">
          <a:extLst>
            <a:ext uri="{FF2B5EF4-FFF2-40B4-BE49-F238E27FC236}">
              <a16:creationId xmlns:a16="http://schemas.microsoft.com/office/drawing/2014/main" id="{00000000-0008-0000-0D00-00003200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3162300" y="19738721"/>
          <a:ext cx="1200150" cy="797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xdr:colOff>
      <xdr:row>31</xdr:row>
      <xdr:rowOff>98170</xdr:rowOff>
    </xdr:from>
    <xdr:to>
      <xdr:col>3</xdr:col>
      <xdr:colOff>1257300</xdr:colOff>
      <xdr:row>31</xdr:row>
      <xdr:rowOff>895350</xdr:rowOff>
    </xdr:to>
    <xdr:pic>
      <xdr:nvPicPr>
        <xdr:cNvPr id="51" name="Рисунок 50" descr="&amp;Gcy;&amp;icy;&amp;rcy;&amp;lcy;&amp;yacy;&amp;ncy;&amp;dcy;&amp;acy; &amp;scy;&amp;vcy;&amp;iecy;&amp;tcy;&amp;ocy;&amp;dcy;&amp;icy;&amp;ocy;&amp;dcy;&amp;ncy;&amp;acy;&amp;yacy; &amp;scy; &amp;mcy;&amp;acy;&amp;tcy;&amp;ocy;&amp;vcy;&amp;ycy;&amp;mcy;&amp;icy; &amp;pcy;&amp;lcy;&amp;acy;&amp;scy;&amp;tcy;&amp;icy;&amp;kcy;&amp;ocy;&amp;vcy;&amp;ycy;&amp;mcy;&amp;icy; &amp;shcy;&amp;acy;&amp;rcy;&amp;acy;&amp;mcy;&amp;icy;, &amp;tcy;&amp;iecy;&amp;mcy;&amp;ncy;&amp;ocy;-&amp;zcy;&amp;iecy;&amp;lcy;&amp;iecy;&amp;ncy;&amp;ycy;&amp;jcy; &amp;pcy;&amp;rcy;&amp;ocy;&amp;vcy;&amp;ocy;&amp;dcy;, &amp;tscy;&amp;vcy;&amp;iecy;&amp;tcy; &amp;kcy;&amp;rcy;&amp;acy;&amp;scy;&amp;ncy;&amp;ycy;&amp;jcy;">
          <a:extLst>
            <a:ext uri="{FF2B5EF4-FFF2-40B4-BE49-F238E27FC236}">
              <a16:creationId xmlns:a16="http://schemas.microsoft.com/office/drawing/2014/main" id="{00000000-0008-0000-0D00-00003300000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3152775" y="20729320"/>
          <a:ext cx="1200150" cy="797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76201</xdr:colOff>
      <xdr:row>32</xdr:row>
      <xdr:rowOff>98170</xdr:rowOff>
    </xdr:from>
    <xdr:to>
      <xdr:col>3</xdr:col>
      <xdr:colOff>1276350</xdr:colOff>
      <xdr:row>32</xdr:row>
      <xdr:rowOff>895349</xdr:rowOff>
    </xdr:to>
    <xdr:pic>
      <xdr:nvPicPr>
        <xdr:cNvPr id="52" name="Рисунок 51" descr="&amp;Gcy;&amp;icy;&amp;rcy;&amp;lcy;&amp;yacy;&amp;ncy;&amp;dcy;&amp;acy; &amp;scy;&amp;vcy;&amp;iecy;&amp;tcy;&amp;ocy;&amp;dcy;&amp;icy;&amp;ocy;&amp;dcy;&amp;ncy;&amp;acy;&amp;yacy; &amp;scy; &amp;mcy;&amp;acy;&amp;tcy;&amp;ocy;&amp;vcy;&amp;ycy;&amp;mcy;&amp;icy; &amp;pcy;&amp;lcy;&amp;acy;&amp;scy;&amp;tcy;&amp;icy;&amp;kcy;&amp;ocy;&amp;vcy;&amp;ycy;&amp;mcy;&amp;icy; &amp;shcy;&amp;acy;&amp;rcy;&amp;acy;&amp;mcy;&amp;icy;, &amp;tcy;&amp;iecy;&amp;mcy;&amp;ncy;&amp;ocy;-&amp;zcy;&amp;iecy;&amp;lcy;&amp;iecy;&amp;ncy;&amp;ycy;&amp;jcy; &amp;pcy;&amp;rcy;&amp;ocy;&amp;vcy;&amp;ocy;&amp;dcy;, &amp;tscy;&amp;vcy;&amp;iecy;&amp;tcy; &amp;zhcy;&amp;iecy;&amp;lcy;&amp;tcy;&amp;ycy;&amp;jcy;">
          <a:extLst>
            <a:ext uri="{FF2B5EF4-FFF2-40B4-BE49-F238E27FC236}">
              <a16:creationId xmlns:a16="http://schemas.microsoft.com/office/drawing/2014/main" id="{00000000-0008-0000-0D00-00003400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3171826" y="21729445"/>
          <a:ext cx="1200149" cy="797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66675</xdr:colOff>
      <xdr:row>33</xdr:row>
      <xdr:rowOff>94972</xdr:rowOff>
    </xdr:from>
    <xdr:to>
      <xdr:col>3</xdr:col>
      <xdr:colOff>1257300</xdr:colOff>
      <xdr:row>33</xdr:row>
      <xdr:rowOff>885825</xdr:rowOff>
    </xdr:to>
    <xdr:pic>
      <xdr:nvPicPr>
        <xdr:cNvPr id="53" name="Рисунок 52" descr="&amp;Gcy;&amp;icy;&amp;rcy;&amp;lcy;&amp;yacy;&amp;ncy;&amp;dcy;&amp;acy; &amp;scy;&amp;vcy;&amp;iecy;&amp;tcy;&amp;ocy;&amp;dcy;&amp;icy;&amp;ocy;&amp;dcy;&amp;ncy;&amp;acy;&amp;yacy; &amp;scy; &amp;mcy;&amp;acy;&amp;tcy;&amp;ocy;&amp;vcy;&amp;ycy;&amp;mcy;&amp;icy; &amp;pcy;&amp;lcy;&amp;acy;&amp;scy;&amp;tcy;&amp;icy;&amp;kcy;&amp;ocy;&amp;vcy;&amp;ycy;&amp;mcy;&amp;icy; &amp;shcy;&amp;acy;&amp;rcy;&amp;acy;&amp;mcy;&amp;icy;, &amp;pcy;&amp;rcy;&amp;ocy;&amp;zcy;&amp;rcy;&amp;acy;&amp;chcy;&amp;ncy;&amp;ycy;&amp;jcy; &amp;pcy;&amp;rcy;&amp;ocy;&amp;vcy;&amp;ocy;&amp;dcy;, &amp;tscy;&amp;vcy;&amp;iecy;&amp;tcy; &amp;mcy;&amp;acy;&amp;tcy;&amp;ocy;&amp;vcy;&amp;ycy;&amp;jcy; &amp;bcy;&amp;iecy;&amp;lcy;&amp;ycy;&amp;jcy;">
          <a:extLst>
            <a:ext uri="{FF2B5EF4-FFF2-40B4-BE49-F238E27FC236}">
              <a16:creationId xmlns:a16="http://schemas.microsoft.com/office/drawing/2014/main" id="{00000000-0008-0000-0D00-000035000000}"/>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3162300" y="22726372"/>
          <a:ext cx="1190625" cy="790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76200</xdr:colOff>
      <xdr:row>34</xdr:row>
      <xdr:rowOff>104775</xdr:rowOff>
    </xdr:from>
    <xdr:to>
      <xdr:col>3</xdr:col>
      <xdr:colOff>1266825</xdr:colOff>
      <xdr:row>34</xdr:row>
      <xdr:rowOff>895628</xdr:rowOff>
    </xdr:to>
    <xdr:pic>
      <xdr:nvPicPr>
        <xdr:cNvPr id="57" name="Рисунок 56" descr="&amp;Gcy;&amp;icy;&amp;rcy;&amp;lcy;&amp;yacy;&amp;ncy;&amp;dcy;&amp;acy; &amp;scy;&amp;vcy;&amp;iecy;&amp;tcy;&amp;ocy;&amp;dcy;&amp;icy;&amp;ocy;&amp;dcy;&amp;ncy;&amp;acy;&amp;yacy; &amp;scy; &amp;mcy;&amp;acy;&amp;tcy;&amp;ocy;&amp;vcy;&amp;ycy;&amp;mcy;&amp;icy; &amp;pcy;&amp;lcy;&amp;acy;&amp;scy;&amp;tcy;&amp;icy;&amp;kcy;&amp;ocy;&amp;vcy;&amp;ycy;&amp;mcy;&amp;icy; &amp;shcy;&amp;acy;&amp;rcy;&amp;acy;&amp;mcy;&amp;icy;, &amp;pcy;&amp;rcy;&amp;ocy;&amp;zcy;&amp;rcy;&amp;acy;&amp;chcy;&amp;ncy;&amp;ycy;&amp;jcy; &amp;pcy;&amp;rcy;&amp;ocy;&amp;vcy;&amp;ocy;&amp;dcy;, &amp;tscy;&amp;vcy;&amp;iecy;&amp;tcy; &amp;mcy;&amp;acy;&amp;tcy;&amp;ocy;&amp;vcy;&amp;ycy;&amp;jcy; &amp;bcy;&amp;iecy;&amp;lcy;&amp;ycy;&amp;jcy;">
          <a:extLst>
            <a:ext uri="{FF2B5EF4-FFF2-40B4-BE49-F238E27FC236}">
              <a16:creationId xmlns:a16="http://schemas.microsoft.com/office/drawing/2014/main" id="{00000000-0008-0000-0D00-000039000000}"/>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3171825" y="23736300"/>
          <a:ext cx="1190625" cy="790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76200</xdr:colOff>
      <xdr:row>24</xdr:row>
      <xdr:rowOff>85725</xdr:rowOff>
    </xdr:from>
    <xdr:to>
      <xdr:col>3</xdr:col>
      <xdr:colOff>1252067</xdr:colOff>
      <xdr:row>24</xdr:row>
      <xdr:rowOff>866775</xdr:rowOff>
    </xdr:to>
    <xdr:pic>
      <xdr:nvPicPr>
        <xdr:cNvPr id="58" name="Рисунок 57" descr="&amp;Gcy;&amp;icy;&amp;rcy;&amp;lcy;&amp;yacy;&amp;dcy;&amp;ncy;&amp;acy; &amp;scy;&amp;vcy;&amp;iecy;&amp;tcy;&amp;ocy;&amp;dcy;&amp;icy;&amp;ocy;&amp;dcy;&amp;ncy;&amp;acy;&amp;yacy; &amp;scy; &amp;mcy;&amp;acy;&amp;tcy;&amp;ocy;&amp;vcy;&amp;ycy;&amp;mcy;&amp;icy; &amp;shcy;&amp;acy;&amp;rcy;&amp;icy;&amp;kcy;&amp;acy;&amp;mcy;&amp;icy; &amp;ncy;&amp;acy; &amp;tcy;&amp;iocy;&amp;mcy;&amp;ncy;&amp;ocy;-&amp;zcy;&amp;iecy;&amp;lcy;&amp;iocy;&amp;ncy;&amp;ocy;&amp;mcy; &amp;pcy;&amp;rcy;&amp;ocy;&amp;vcy;&amp;ocy;&amp;dcy;&amp;iecy; &amp;scy; &amp;kcy;&amp;ocy;&amp;ncy;&amp;tcy;&amp;rcy;&amp;ocy;&amp;lcy;&amp;lcy;&amp;iecy;&amp;rcy;&amp;ocy;&amp;mcy;, &amp;mcy;&amp;ncy;&amp;ocy;&amp;gcy;&amp;ocy;&amp;tscy;&amp;vcy;&amp;iecy;&amp;tcy;&amp;ncy;&amp;acy;&amp;yacy;">
          <a:extLst>
            <a:ext uri="{FF2B5EF4-FFF2-40B4-BE49-F238E27FC236}">
              <a16:creationId xmlns:a16="http://schemas.microsoft.com/office/drawing/2014/main" id="{00000000-0008-0000-0D00-00003A000000}"/>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3171825" y="16335375"/>
          <a:ext cx="1175867"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xdr:colOff>
      <xdr:row>22</xdr:row>
      <xdr:rowOff>110892</xdr:rowOff>
    </xdr:from>
    <xdr:to>
      <xdr:col>3</xdr:col>
      <xdr:colOff>1266825</xdr:colOff>
      <xdr:row>22</xdr:row>
      <xdr:rowOff>914399</xdr:rowOff>
    </xdr:to>
    <xdr:pic>
      <xdr:nvPicPr>
        <xdr:cNvPr id="59" name="Рисунок 58" descr="http://www.svetenergo.ru/cache/images/325_w137.jpg">
          <a:extLst>
            <a:ext uri="{FF2B5EF4-FFF2-40B4-BE49-F238E27FC236}">
              <a16:creationId xmlns:a16="http://schemas.microsoft.com/office/drawing/2014/main" id="{00000000-0008-0000-0D00-00003B000000}"/>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3152775" y="14350767"/>
          <a:ext cx="1209675" cy="8035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xdr:colOff>
      <xdr:row>23</xdr:row>
      <xdr:rowOff>95250</xdr:rowOff>
    </xdr:from>
    <xdr:to>
      <xdr:col>3</xdr:col>
      <xdr:colOff>1266825</xdr:colOff>
      <xdr:row>23</xdr:row>
      <xdr:rowOff>898757</xdr:rowOff>
    </xdr:to>
    <xdr:pic>
      <xdr:nvPicPr>
        <xdr:cNvPr id="60" name="Рисунок 59" descr="http://www.svetenergo.ru/cache/images/325_w137.jpg">
          <a:extLst>
            <a:ext uri="{FF2B5EF4-FFF2-40B4-BE49-F238E27FC236}">
              <a16:creationId xmlns:a16="http://schemas.microsoft.com/office/drawing/2014/main" id="{00000000-0008-0000-0D00-00003C000000}"/>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3152775" y="15344775"/>
          <a:ext cx="1209675" cy="8035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66675</xdr:colOff>
      <xdr:row>50</xdr:row>
      <xdr:rowOff>72863</xdr:rowOff>
    </xdr:from>
    <xdr:to>
      <xdr:col>3</xdr:col>
      <xdr:colOff>1261906</xdr:colOff>
      <xdr:row>50</xdr:row>
      <xdr:rowOff>866775</xdr:rowOff>
    </xdr:to>
    <xdr:pic>
      <xdr:nvPicPr>
        <xdr:cNvPr id="61" name="Рисунок 60" descr="&amp;Gcy;&amp;icy;&amp;rcy;&amp;lcy;&amp;yacy;&amp;dcy;&amp;ncy;&amp;acy; &amp;scy;&amp;vcy;&amp;iecy;&amp;tcy;&amp;ocy;&amp;dcy;&amp;icy;&amp;ocy;&amp;dcy;&amp;ncy;&amp;acy;&amp;yacy; «&amp;IEcy;&amp;lcy;&amp;ocy;&amp;vcy;&amp;acy;&amp;yacy; &amp;shcy;&amp;icy;&amp;shcy;&amp;kcy;&amp;acy;» &amp;kcy;&amp;rcy;&amp;acy;&amp;scy;&amp;ncy;&amp;ocy;-&amp;zcy;&amp;iecy;&amp;lcy;&amp;iocy;&amp;ncy;&amp;acy;&amp;yacy;">
          <a:extLst>
            <a:ext uri="{FF2B5EF4-FFF2-40B4-BE49-F238E27FC236}">
              <a16:creationId xmlns:a16="http://schemas.microsoft.com/office/drawing/2014/main" id="{00000000-0008-0000-0D00-00003D000000}"/>
            </a:ext>
          </a:extLst>
        </xdr:cNvPr>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3162300" y="38049038"/>
          <a:ext cx="1195231" cy="793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67095</xdr:colOff>
      <xdr:row>51</xdr:row>
      <xdr:rowOff>76200</xdr:rowOff>
    </xdr:from>
    <xdr:to>
      <xdr:col>3</xdr:col>
      <xdr:colOff>1257301</xdr:colOff>
      <xdr:row>51</xdr:row>
      <xdr:rowOff>866775</xdr:rowOff>
    </xdr:to>
    <xdr:pic>
      <xdr:nvPicPr>
        <xdr:cNvPr id="62" name="Рисунок 61" descr="&amp;Gcy;&amp;icy;&amp;rcy;&amp;lcy;&amp;yacy;&amp;dcy;&amp;ncy;&amp;acy; &amp;scy;&amp;vcy;&amp;iecy;&amp;tcy;&amp;ocy;&amp;dcy;&amp;icy;&amp;ocy;&amp;dcy;&amp;ncy;&amp;acy;&amp;yacy; «&amp;IEcy;&amp;lcy;&amp;ocy;&amp;vcy;&amp;acy;&amp;yacy; &amp;shcy;&amp;icy;&amp;shcy;&amp;kcy;&amp;acy;» &amp;kcy;&amp;rcy;&amp;acy;&amp;scy;&amp;ncy;&amp;ocy;-&amp;scy;&amp;icy;&amp;ncy;&amp;yacy;&amp;yacy;">
          <a:extLst>
            <a:ext uri="{FF2B5EF4-FFF2-40B4-BE49-F238E27FC236}">
              <a16:creationId xmlns:a16="http://schemas.microsoft.com/office/drawing/2014/main" id="{00000000-0008-0000-0D00-00003E000000}"/>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3162720" y="38976300"/>
          <a:ext cx="1190206"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85725</xdr:colOff>
      <xdr:row>52</xdr:row>
      <xdr:rowOff>94901</xdr:rowOff>
    </xdr:from>
    <xdr:to>
      <xdr:col>3</xdr:col>
      <xdr:colOff>1247775</xdr:colOff>
      <xdr:row>52</xdr:row>
      <xdr:rowOff>866774</xdr:rowOff>
    </xdr:to>
    <xdr:pic>
      <xdr:nvPicPr>
        <xdr:cNvPr id="63" name="Рисунок 62" descr="&amp;Gcy;&amp;icy;&amp;rcy;&amp;lcy;&amp;yacy;&amp;dcy;&amp;ncy;&amp;acy; &amp;scy;&amp;vcy;&amp;iecy;&amp;tcy;&amp;ocy;&amp;dcy;&amp;icy;&amp;ocy;&amp;dcy;&amp;ncy;&amp;acy;&amp;yacy; «&amp;IEcy;&amp;lcy;&amp;ocy;&amp;vcy;&amp;acy;&amp;yacy; &amp;shcy;&amp;icy;&amp;shcy;&amp;kcy;&amp;acy;» &amp;mcy;&amp;ncy;&amp;ocy;&amp;gcy;&amp;ocy;&amp;tscy;&amp;vcy;&amp;iecy;&amp;tcy;&amp;ncy;&amp;acy;&amp;yacy;">
          <a:extLst>
            <a:ext uri="{FF2B5EF4-FFF2-40B4-BE49-F238E27FC236}">
              <a16:creationId xmlns:a16="http://schemas.microsoft.com/office/drawing/2014/main" id="{00000000-0008-0000-0D00-00003F000000}"/>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3181350" y="39918926"/>
          <a:ext cx="1162050" cy="771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114301</xdr:colOff>
      <xdr:row>53</xdr:row>
      <xdr:rowOff>76200</xdr:rowOff>
    </xdr:from>
    <xdr:to>
      <xdr:col>3</xdr:col>
      <xdr:colOff>1241859</xdr:colOff>
      <xdr:row>53</xdr:row>
      <xdr:rowOff>923926</xdr:rowOff>
    </xdr:to>
    <xdr:pic>
      <xdr:nvPicPr>
        <xdr:cNvPr id="65" name="Рисунок 64" descr="&amp;Gcy;&amp;icy;&amp;rcy;&amp;lcy;&amp;yacy;&amp;dcy;&amp;ncy;&amp;acy; &amp;scy;&amp;vcy;&amp;iecy;&amp;tcy;&amp;ocy;&amp;dcy;&amp;icy;&amp;ocy;&amp;dcy;&amp;ncy;&amp;acy;&amp;yacy; «&amp;IEcy;&amp;lcy;&amp;ocy;&amp;vcy;&amp;acy;&amp;yacy; &amp;shcy;&amp;icy;&amp;shcy;&amp;kcy;&amp;acy;» &amp;bcy;&amp;iecy;&amp;lcy;&amp;acy;&amp;yacy;">
          <a:extLst>
            <a:ext uri="{FF2B5EF4-FFF2-40B4-BE49-F238E27FC236}">
              <a16:creationId xmlns:a16="http://schemas.microsoft.com/office/drawing/2014/main" id="{00000000-0008-0000-0D00-000041000000}"/>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3209926" y="40824150"/>
          <a:ext cx="1127558" cy="847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120403</xdr:colOff>
      <xdr:row>54</xdr:row>
      <xdr:rowOff>57151</xdr:rowOff>
    </xdr:from>
    <xdr:to>
      <xdr:col>3</xdr:col>
      <xdr:colOff>1228725</xdr:colOff>
      <xdr:row>54</xdr:row>
      <xdr:rowOff>890415</xdr:rowOff>
    </xdr:to>
    <xdr:pic>
      <xdr:nvPicPr>
        <xdr:cNvPr id="66" name="Рисунок 65" descr="&amp;Gcy;&amp;icy;&amp;rcy;&amp;lcy;&amp;yacy;&amp;dcy;&amp;ncy;&amp;acy; &amp;scy;&amp;vcy;&amp;iecy;&amp;tcy;&amp;ocy;&amp;dcy;&amp;icy;&amp;ocy;&amp;dcy;&amp;ncy;&amp;acy;&amp;yacy; «&amp;IEcy;&amp;lcy;&amp;ocy;&amp;vcy;&amp;acy;&amp;yacy; &amp;shcy;&amp;icy;&amp;shcy;&amp;kcy;&amp;acy;» &amp;tcy;&amp;iecy;&amp;pcy;&amp;lcy;&amp;ocy;-&amp;bcy;&amp;iecy;&amp;lcy;&amp;acy;&amp;yacy;">
          <a:extLst>
            <a:ext uri="{FF2B5EF4-FFF2-40B4-BE49-F238E27FC236}">
              <a16:creationId xmlns:a16="http://schemas.microsoft.com/office/drawing/2014/main" id="{00000000-0008-0000-0D00-000042000000}"/>
            </a:ext>
          </a:extLst>
        </xdr:cNvPr>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3216028" y="41805226"/>
          <a:ext cx="1108322" cy="8332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57151</xdr:colOff>
      <xdr:row>57</xdr:row>
      <xdr:rowOff>63268</xdr:rowOff>
    </xdr:from>
    <xdr:to>
      <xdr:col>3</xdr:col>
      <xdr:colOff>1266825</xdr:colOff>
      <xdr:row>57</xdr:row>
      <xdr:rowOff>866774</xdr:rowOff>
    </xdr:to>
    <xdr:pic>
      <xdr:nvPicPr>
        <xdr:cNvPr id="67" name="Рисунок 66" descr="&amp;Gcy;&amp;icy;&amp;rcy;&amp;lcy;&amp;yacy;&amp;dcy;&amp;ncy;&amp;acy; &amp;scy;&amp;vcy;&amp;iecy;&amp;tcy;&amp;ocy;&amp;dcy;&amp;icy;&amp;ocy;&amp;dcy;&amp;ncy;&amp;acy;&amp;yacy; «&amp;Mcy;&amp;icy;&amp;shcy;&amp;ucy;&amp;rcy;&amp;acy;» &amp;ncy;&amp;acy; &amp;pcy;&amp;rcy;&amp;ocy;&amp;zcy;&amp;rcy;&amp;acy;&amp;chcy;&amp;ncy;&amp;ocy;&amp;mcy; &amp;pcy;&amp;rcy;&amp;ocy;&amp;vcy;&amp;ocy;&amp;dcy;&amp;iecy; &amp;tcy;&amp;iecy;&amp;pcy;&amp;lcy;&amp;ocy;-&amp;bcy;&amp;iecy;&amp;lcy;&amp;acy;&amp;yacy;">
          <a:extLst>
            <a:ext uri="{FF2B5EF4-FFF2-40B4-BE49-F238E27FC236}">
              <a16:creationId xmlns:a16="http://schemas.microsoft.com/office/drawing/2014/main" id="{00000000-0008-0000-0D00-000043000000}"/>
            </a:ext>
          </a:extLst>
        </xdr:cNvPr>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3152776" y="43925893"/>
          <a:ext cx="1209674" cy="8035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76200</xdr:colOff>
      <xdr:row>59</xdr:row>
      <xdr:rowOff>44149</xdr:rowOff>
    </xdr:from>
    <xdr:to>
      <xdr:col>3</xdr:col>
      <xdr:colOff>1257300</xdr:colOff>
      <xdr:row>59</xdr:row>
      <xdr:rowOff>828675</xdr:rowOff>
    </xdr:to>
    <xdr:pic>
      <xdr:nvPicPr>
        <xdr:cNvPr id="68" name="Рисунок 67" descr="&amp;Gcy;&amp;icy;&amp;rcy;&amp;lcy;&amp;yacy;&amp;dcy;&amp;ncy;&amp;acy; &amp;scy;&amp;vcy;&amp;iecy;&amp;tcy;&amp;ocy;&amp;dcy;&amp;icy;&amp;ocy;&amp;dcy;&amp;ncy;&amp;acy;&amp;yacy; «&amp;Mcy;&amp;icy;&amp;shcy;&amp;ucy;&amp;rcy;&amp;acy;» &amp;ncy;&amp;acy; &amp;chcy;&amp;iocy;&amp;rcy;&amp;ncy;&amp;ocy;&amp;mcy; &amp;pcy;&amp;rcy;&amp;ocy;&amp;vcy;&amp;ocy;&amp;dcy;&amp;iecy; &amp;tcy;&amp;iocy;&amp;pcy;&amp;lcy;&amp;ocy;-&amp;bcy;&amp;iecy;&amp;lcy;&amp;acy;&amp;yacy;">
          <a:extLst>
            <a:ext uri="{FF2B5EF4-FFF2-40B4-BE49-F238E27FC236}">
              <a16:creationId xmlns:a16="http://schemas.microsoft.com/office/drawing/2014/main" id="{00000000-0008-0000-0D00-000044000000}"/>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3171825" y="45668899"/>
          <a:ext cx="1181100" cy="784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63</xdr:row>
      <xdr:rowOff>28575</xdr:rowOff>
    </xdr:from>
    <xdr:to>
      <xdr:col>3</xdr:col>
      <xdr:colOff>1285875</xdr:colOff>
      <xdr:row>63</xdr:row>
      <xdr:rowOff>866775</xdr:rowOff>
    </xdr:to>
    <xdr:pic>
      <xdr:nvPicPr>
        <xdr:cNvPr id="69" name="Рисунок 68" descr="&amp;Gcy;&amp;icy;&amp;rcy;&amp;lcy;&amp;yacy;&amp;dcy;&amp;ncy;&amp;acy; &amp;scy;&amp;vcy;&amp;iecy;&amp;tcy;&amp;ocy;&amp;dcy;&amp;icy;&amp;ocy;&amp;dcy;&amp;ncy;&amp;acy;&amp;yacy; &amp;scy;&amp;ocy; &amp;scy;&amp;pcy;&amp;ucy;&amp;scy;&amp;kcy;&amp;acy;&amp;yucy;&amp;shchcy;&amp;icy;&amp;mcy;&amp;icy;&amp;scy;&amp;yacy; &amp;acy;&amp;kcy;&amp;rcy;&amp;icy;&amp;lcy;&amp;ocy;&amp;vcy;&amp;ycy;&amp;mcy;&amp;icy; &amp;tcy;&amp;rcy;&amp;ucy;&amp;bcy;&amp;kcy;&amp;acy;&amp;mcy;&amp;icy; 50 &amp;scy;&amp;mcy;">
          <a:extLst>
            <a:ext uri="{FF2B5EF4-FFF2-40B4-BE49-F238E27FC236}">
              <a16:creationId xmlns:a16="http://schemas.microsoft.com/office/drawing/2014/main" id="{00000000-0008-0000-0D00-000045000000}"/>
            </a:ext>
          </a:extLst>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3133725" y="52616100"/>
          <a:ext cx="1247775"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38101</xdr:colOff>
      <xdr:row>64</xdr:row>
      <xdr:rowOff>38100</xdr:rowOff>
    </xdr:from>
    <xdr:to>
      <xdr:col>3</xdr:col>
      <xdr:colOff>1276351</xdr:colOff>
      <xdr:row>64</xdr:row>
      <xdr:rowOff>866775</xdr:rowOff>
    </xdr:to>
    <xdr:pic>
      <xdr:nvPicPr>
        <xdr:cNvPr id="70" name="Рисунок 69" descr="&amp;Gcy;&amp;icy;&amp;rcy;&amp;lcy;&amp;yacy;&amp;dcy;&amp;ncy;&amp;acy; &amp;scy;&amp;vcy;&amp;iecy;&amp;tcy;&amp;ocy;&amp;dcy;&amp;icy;&amp;ocy;&amp;dcy;&amp;ncy;&amp;acy;&amp;yacy; &amp;scy;&amp;ocy; &amp;scy;&amp;pcy;&amp;ucy;&amp;scy;&amp;kcy;&amp;acy;&amp;yucy;&amp;shchcy;&amp;icy;&amp;mcy;&amp;icy;&amp;scy;&amp;yacy; &amp;acy;&amp;kcy;&amp;rcy;&amp;icy;&amp;lcy;&amp;ocy;&amp;vcy;&amp;ycy;&amp;mcy;&amp;icy; &amp;tcy;&amp;rcy;&amp;ucy;&amp;bcy;&amp;kcy;&amp;acy;&amp;mcy;&amp;icy;, &amp;tcy;&amp;iecy;&amp;pcy;&amp;lcy;&amp;ocy;-&amp;bcy;&amp;iecy;&amp;lcy;&amp;acy;&amp;yacy;">
          <a:extLst>
            <a:ext uri="{FF2B5EF4-FFF2-40B4-BE49-F238E27FC236}">
              <a16:creationId xmlns:a16="http://schemas.microsoft.com/office/drawing/2014/main" id="{00000000-0008-0000-0D00-000046000000}"/>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3133726" y="53559075"/>
          <a:ext cx="1238250" cy="82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71699</xdr:colOff>
      <xdr:row>66</xdr:row>
      <xdr:rowOff>47415</xdr:rowOff>
    </xdr:from>
    <xdr:to>
      <xdr:col>3</xdr:col>
      <xdr:colOff>1262221</xdr:colOff>
      <xdr:row>66</xdr:row>
      <xdr:rowOff>838200</xdr:rowOff>
    </xdr:to>
    <xdr:pic>
      <xdr:nvPicPr>
        <xdr:cNvPr id="73" name="Рисунок 72" descr="&amp;Gcy;&amp;icy;&amp;rcy;&amp;lcy;&amp;yacy;&amp;dcy;&amp;ncy;&amp;acy; &amp;scy;&amp;vcy;&amp;iecy;&amp;tcy;&amp;ocy;&amp;dcy;&amp;icy;&amp;ocy;&amp;dcy;&amp;ncy;&amp;acy;&amp;yacy; &amp;scy;&amp;ocy; &amp;scy;&amp;pcy;&amp;ucy;&amp;scy;&amp;kcy;&amp;acy;&amp;yucy;&amp;shchcy;&amp;icy;&amp;mcy;&amp;icy;&amp;scy;&amp;yacy; &amp;pcy;&amp;rcy;&amp;ocy;&amp;zcy;&amp;rcy;&amp;acy;&amp;chcy;&amp;ncy;&amp;ycy;&amp;mcy;&amp;icy; &amp;tcy;&amp;rcy;&amp;ucy;&amp;bcy;&amp;kcy;&amp;acy;&amp;mcy;&amp;icy;, &amp;tcy;&amp;iecy;&amp;pcy;&amp;lcy;&amp;ocy;-&amp;bcy;&amp;iecy;&amp;lcy;&amp;acy;&amp;yacy;">
          <a:extLst>
            <a:ext uri="{FF2B5EF4-FFF2-40B4-BE49-F238E27FC236}">
              <a16:creationId xmlns:a16="http://schemas.microsoft.com/office/drawing/2014/main" id="{00000000-0008-0000-0D00-000049000000}"/>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3167324" y="51425265"/>
          <a:ext cx="1190522" cy="790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85725</xdr:colOff>
      <xdr:row>67</xdr:row>
      <xdr:rowOff>66675</xdr:rowOff>
    </xdr:from>
    <xdr:to>
      <xdr:col>3</xdr:col>
      <xdr:colOff>1261592</xdr:colOff>
      <xdr:row>67</xdr:row>
      <xdr:rowOff>847725</xdr:rowOff>
    </xdr:to>
    <xdr:pic>
      <xdr:nvPicPr>
        <xdr:cNvPr id="74" name="Рисунок 73" descr="&amp;Gcy;&amp;icy;&amp;rcy;&amp;lcy;&amp;yacy;&amp;dcy;&amp;ncy;&amp;acy; &amp;scy;&amp;vcy;&amp;iecy;&amp;tcy;&amp;ocy;&amp;dcy;&amp;icy;&amp;ocy;&amp;dcy;&amp;ncy;&amp;acy;&amp;yacy; &amp;scy;&amp;ocy; &amp;scy;&amp;pcy;&amp;ucy;&amp;scy;&amp;kcy;&amp;acy;&amp;yucy;&amp;shchcy;&amp;icy;&amp;mcy;&amp;icy;&amp;scy;&amp;yacy; &amp;pcy;&amp;rcy;&amp;ocy;&amp;zcy;&amp;rcy;&amp;acy;&amp;chcy;&amp;ncy;&amp;ycy;&amp;mcy;&amp;icy; &amp;tcy;&amp;rcy;&amp;ucy;&amp;bcy;&amp;kcy;&amp;acy;&amp;mcy;&amp;icy;, &amp;bcy;&amp;iecy;&amp;lcy;&amp;acy;&amp;yacy;">
          <a:extLst>
            <a:ext uri="{FF2B5EF4-FFF2-40B4-BE49-F238E27FC236}">
              <a16:creationId xmlns:a16="http://schemas.microsoft.com/office/drawing/2014/main" id="{00000000-0008-0000-0D00-00004A000000}"/>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3181350" y="52339875"/>
          <a:ext cx="1175867"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38101</xdr:colOff>
      <xdr:row>74</xdr:row>
      <xdr:rowOff>76200</xdr:rowOff>
    </xdr:from>
    <xdr:to>
      <xdr:col>3</xdr:col>
      <xdr:colOff>1276351</xdr:colOff>
      <xdr:row>74</xdr:row>
      <xdr:rowOff>942975</xdr:rowOff>
    </xdr:to>
    <xdr:pic>
      <xdr:nvPicPr>
        <xdr:cNvPr id="75" name="Рисунок 74" descr="&amp;Gcy;&amp;icy;&amp;rcy;&amp;lcy;&amp;yacy;&amp;dcy;&amp;ncy;&amp;acy; &amp;scy;&amp;vcy;&amp;iecy;&amp;tcy;&amp;ocy;&amp;dcy;&amp;icy;&amp;ocy;&amp;dcy;&amp;ncy;&amp;acy;&amp;yacy; &amp;scy; &amp;pcy;&amp;ocy;&amp;vcy;&amp;ycy;&amp;shcy;&amp;iecy;&amp;ncy;&amp;ncy;&amp;ocy;&amp;jcy; &amp;scy;&amp;tcy;&amp;iecy;&amp;pcy;&amp;iecy;&amp;ncy;&amp;softcy;&amp;yucy; &amp;zcy;&amp;acy;&amp;shchcy;&amp;icy;&amp;tcy;&amp;ycy;, 10 &amp;mcy;&amp;iecy;&amp;tcy;&amp;rcy;&amp;ocy;&amp;vcy;, &amp;pcy;&amp;rcy;&amp;ocy;&amp;vcy;&amp;ocy;&amp;dcy; &amp;bcy;&amp;iecy;&amp;lcy;&amp;ycy;&amp;jcy;, &amp;tscy;&amp;vcy;&amp;iecy;&amp;tcy; &amp;tcy;&amp;iecy;&amp;pcy;&amp;lcy;&amp;ycy;&amp;jcy; &amp;bcy;&amp;iecy;&amp;lcy;&amp;ycy;&amp;jcy;">
          <a:extLst>
            <a:ext uri="{FF2B5EF4-FFF2-40B4-BE49-F238E27FC236}">
              <a16:creationId xmlns:a16="http://schemas.microsoft.com/office/drawing/2014/main" id="{00000000-0008-0000-0D00-00004B000000}"/>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3133726" y="62531625"/>
          <a:ext cx="1238250"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xdr:colOff>
      <xdr:row>75</xdr:row>
      <xdr:rowOff>57150</xdr:rowOff>
    </xdr:from>
    <xdr:to>
      <xdr:col>3</xdr:col>
      <xdr:colOff>1266825</xdr:colOff>
      <xdr:row>75</xdr:row>
      <xdr:rowOff>923925</xdr:rowOff>
    </xdr:to>
    <xdr:pic>
      <xdr:nvPicPr>
        <xdr:cNvPr id="76" name="Рисунок 75" descr="&amp;Gcy;&amp;icy;&amp;rcy;&amp;lcy;&amp;yacy;&amp;dcy;&amp;ncy;&amp;acy; &amp;scy;&amp;vcy;&amp;iecy;&amp;tcy;&amp;ocy;&amp;dcy;&amp;icy;&amp;ocy;&amp;dcy;&amp;ncy;&amp;acy;&amp;yacy; &amp;scy; &amp;pcy;&amp;ocy;&amp;vcy;&amp;ycy;&amp;shcy;&amp;iecy;&amp;ncy;&amp;ncy;&amp;ocy;&amp;jcy; &amp;scy;&amp;tcy;&amp;iecy;&amp;pcy;&amp;iecy;&amp;ncy;&amp;softcy;&amp;yucy; &amp;zcy;&amp;acy;&amp;shchcy;&amp;icy;&amp;tcy;&amp;ycy;, 10 &amp;mcy;&amp;iecy;&amp;tcy;&amp;rcy;&amp;ocy;&amp;vcy;, &amp;pcy;&amp;rcy;&amp;ocy;&amp;vcy;&amp;ocy;&amp;dcy; &amp;bcy;&amp;iecy;&amp;lcy;&amp;ycy;&amp;jcy;, &amp;tscy;&amp;vcy;&amp;iecy;&amp;tcy; &amp;bcy;&amp;iecy;&amp;lcy;&amp;ycy;&amp;jcy;">
          <a:extLst>
            <a:ext uri="{FF2B5EF4-FFF2-40B4-BE49-F238E27FC236}">
              <a16:creationId xmlns:a16="http://schemas.microsoft.com/office/drawing/2014/main" id="{00000000-0008-0000-0D00-00004C000000}"/>
            </a:ext>
          </a:extLst>
        </xdr:cNvPr>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3152775" y="63503175"/>
          <a:ext cx="120967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xdr:colOff>
      <xdr:row>76</xdr:row>
      <xdr:rowOff>66675</xdr:rowOff>
    </xdr:from>
    <xdr:to>
      <xdr:col>3</xdr:col>
      <xdr:colOff>1276350</xdr:colOff>
      <xdr:row>76</xdr:row>
      <xdr:rowOff>933450</xdr:rowOff>
    </xdr:to>
    <xdr:pic>
      <xdr:nvPicPr>
        <xdr:cNvPr id="78" name="Рисунок 77" descr="&amp;Gcy;&amp;icy;&amp;rcy;&amp;lcy;&amp;yacy;&amp;dcy;&amp;ncy;&amp;acy; &amp;scy;&amp;vcy;&amp;iecy;&amp;tcy;&amp;ocy;&amp;dcy;&amp;icy;&amp;ocy;&amp;dcy;&amp;ncy;&amp;acy;&amp;yacy; &amp;scy; &amp;pcy;&amp;ocy;&amp;vcy;&amp;ycy;&amp;shcy;&amp;iecy;&amp;ncy;&amp;ncy;&amp;ocy;&amp;jcy; &amp;scy;&amp;tcy;&amp;iecy;&amp;pcy;&amp;iecy;&amp;ncy;&amp;softcy;&amp;yucy; &amp;zcy;&amp;acy;&amp;shchcy;&amp;icy;&amp;tcy;&amp;ycy;, 10 &amp;mcy;&amp;iecy;&amp;tcy;&amp;rcy;&amp;ocy;&amp;vcy;, &amp;pcy;&amp;rcy;&amp;ocy;&amp;vcy;&amp;ocy;&amp;dcy; &amp;tcy;&amp;iecy;&amp;mcy;&amp;ncy;&amp;ocy;-&amp;zcy;&amp;iecy;&amp;lcy;&amp;iecy;&amp;ncy;&amp;ycy;&amp;jcy;, &amp;tscy;&amp;vcy;&amp;iecy;&amp;tcy; &amp;bcy;&amp;iecy;&amp;lcy;&amp;ycy;&amp;jcy;">
          <a:extLst>
            <a:ext uri="{FF2B5EF4-FFF2-40B4-BE49-F238E27FC236}">
              <a16:creationId xmlns:a16="http://schemas.microsoft.com/office/drawing/2014/main" id="{00000000-0008-0000-0D00-00004E000000}"/>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3143250" y="64512825"/>
          <a:ext cx="122872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xdr:colOff>
      <xdr:row>77</xdr:row>
      <xdr:rowOff>66675</xdr:rowOff>
    </xdr:from>
    <xdr:to>
      <xdr:col>3</xdr:col>
      <xdr:colOff>1295400</xdr:colOff>
      <xdr:row>77</xdr:row>
      <xdr:rowOff>933450</xdr:rowOff>
    </xdr:to>
    <xdr:pic>
      <xdr:nvPicPr>
        <xdr:cNvPr id="79" name="Рисунок 78" descr="&amp;Gcy;&amp;icy;&amp;rcy;&amp;lcy;&amp;yacy;&amp;dcy;&amp;ncy;&amp;acy; &amp;scy;&amp;vcy;&amp;iecy;&amp;tcy;&amp;ocy;&amp;dcy;&amp;icy;&amp;ocy;&amp;dcy;&amp;ncy;&amp;acy;&amp;yacy; &amp;scy; &amp;pcy;&amp;ocy;&amp;vcy;&amp;ycy;&amp;shcy;&amp;iecy;&amp;ncy;&amp;ncy;&amp;ocy;&amp;jcy; &amp;scy;&amp;tcy;&amp;iecy;&amp;pcy;&amp;iecy;&amp;ncy;&amp;softcy;&amp;yucy; &amp;zcy;&amp;acy;&amp;shchcy;&amp;icy;&amp;tcy;&amp;ycy;, 10 &amp;mcy;&amp;iecy;&amp;tcy;&amp;rcy;&amp;ocy;&amp;vcy;, &amp;pcy;&amp;rcy;&amp;ocy;&amp;vcy;&amp;ocy;&amp;dcy; &amp;tcy;&amp;iecy;&amp;mcy;&amp;ncy;&amp;ocy;-&amp;zcy;&amp;iecy;&amp;lcy;&amp;iecy;&amp;ncy;&amp;ycy;&amp;jcy;, &amp;tscy;&amp;vcy;&amp;iecy;&amp;tcy; &amp;scy;&amp;icy;&amp;ncy;&amp;icy;&amp;jcy;">
          <a:extLst>
            <a:ext uri="{FF2B5EF4-FFF2-40B4-BE49-F238E27FC236}">
              <a16:creationId xmlns:a16="http://schemas.microsoft.com/office/drawing/2014/main" id="{00000000-0008-0000-0D00-00004F000000}"/>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3143250" y="65512950"/>
          <a:ext cx="124777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38101</xdr:colOff>
      <xdr:row>78</xdr:row>
      <xdr:rowOff>57150</xdr:rowOff>
    </xdr:from>
    <xdr:to>
      <xdr:col>3</xdr:col>
      <xdr:colOff>1276351</xdr:colOff>
      <xdr:row>78</xdr:row>
      <xdr:rowOff>923925</xdr:rowOff>
    </xdr:to>
    <xdr:pic>
      <xdr:nvPicPr>
        <xdr:cNvPr id="80" name="Рисунок 79" descr="&amp;Gcy;&amp;icy;&amp;rcy;&amp;lcy;&amp;yacy;&amp;dcy;&amp;ncy;&amp;acy; &amp;scy;&amp;vcy;&amp;iecy;&amp;tcy;&amp;ocy;&amp;dcy;&amp;icy;&amp;ocy;&amp;dcy;&amp;ncy;&amp;acy;&amp;yacy; &amp;scy; &amp;pcy;&amp;ocy;&amp;vcy;&amp;ycy;&amp;shcy;&amp;iecy;&amp;ncy;&amp;ncy;&amp;ocy;&amp;jcy; &amp;scy;&amp;tcy;&amp;iecy;&amp;pcy;&amp;iecy;&amp;ncy;&amp;softcy;&amp;yucy; &amp;zcy;&amp;acy;&amp;shchcy;&amp;icy;&amp;tcy;&amp;ycy;, 10 &amp;mcy;&amp;iecy;&amp;tcy;&amp;rcy;&amp;ocy;&amp;vcy;, &amp;pcy;&amp;rcy;&amp;ocy;&amp;vcy;&amp;ocy;&amp;dcy; &amp;tcy;&amp;iecy;&amp;mcy;&amp;ncy;&amp;ocy;-&amp;zcy;&amp;iecy;&amp;lcy;&amp;iecy;&amp;ncy;&amp;ycy;&amp;jcy;, &amp;tscy;&amp;vcy;&amp;iecy;&amp;tcy; &amp;tcy;&amp;iecy;&amp;pcy;&amp;lcy;&amp;ycy;&amp;jcy; &amp;bcy;&amp;iecy;&amp;lcy;">
          <a:extLst>
            <a:ext uri="{FF2B5EF4-FFF2-40B4-BE49-F238E27FC236}">
              <a16:creationId xmlns:a16="http://schemas.microsoft.com/office/drawing/2014/main" id="{00000000-0008-0000-0D00-000050000000}"/>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3133726" y="66503550"/>
          <a:ext cx="1238250"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47626</xdr:colOff>
      <xdr:row>79</xdr:row>
      <xdr:rowOff>57150</xdr:rowOff>
    </xdr:from>
    <xdr:to>
      <xdr:col>3</xdr:col>
      <xdr:colOff>1285876</xdr:colOff>
      <xdr:row>79</xdr:row>
      <xdr:rowOff>923925</xdr:rowOff>
    </xdr:to>
    <xdr:pic>
      <xdr:nvPicPr>
        <xdr:cNvPr id="81" name="Рисунок 80" descr="&amp;Gcy;&amp;icy;&amp;rcy;&amp;lcy;&amp;yacy;&amp;dcy;&amp;ncy;&amp;acy; &amp;scy;&amp;vcy;&amp;iecy;&amp;tcy;&amp;ocy;&amp;dcy;&amp;icy;&amp;ocy;&amp;dcy;&amp;ncy;&amp;acy;&amp;yacy; &amp;scy; &amp;pcy;&amp;ocy;&amp;vcy;&amp;ycy;&amp;shcy;&amp;iecy;&amp;ncy;&amp;ncy;&amp;ocy;&amp;jcy; &amp;scy;&amp;tcy;&amp;iecy;&amp;pcy;&amp;iecy;&amp;ncy;&amp;softcy;&amp;yucy; &amp;zcy;&amp;acy;&amp;shchcy;&amp;icy;&amp;tcy;&amp;ycy;, 20 &amp;mcy;&amp;iecy;&amp;tcy;&amp;rcy;&amp;ocy;&amp;vcy;, &amp;pcy;&amp;rcy;&amp;ocy;&amp;vcy;&amp;ocy;&amp;dcy; &amp;tcy;&amp;iecy;&amp;mcy;&amp;ncy;&amp;ocy;-&amp;zcy;&amp;iecy;&amp;lcy;&amp;iecy;&amp;ncy;&amp;ycy;&amp;jcy;, &amp;tscy;&amp;vcy;&amp;iecy;&amp;tcy; &amp;scy;&amp;icy;&amp;ncy;&amp;icy;&amp;jcy;">
          <a:extLst>
            <a:ext uri="{FF2B5EF4-FFF2-40B4-BE49-F238E27FC236}">
              <a16:creationId xmlns:a16="http://schemas.microsoft.com/office/drawing/2014/main" id="{00000000-0008-0000-0D00-000051000000}"/>
            </a:ext>
          </a:extLst>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3143251" y="67503675"/>
          <a:ext cx="1238250"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142876</xdr:colOff>
      <xdr:row>111</xdr:row>
      <xdr:rowOff>47625</xdr:rowOff>
    </xdr:from>
    <xdr:to>
      <xdr:col>3</xdr:col>
      <xdr:colOff>1200150</xdr:colOff>
      <xdr:row>111</xdr:row>
      <xdr:rowOff>842510</xdr:rowOff>
    </xdr:to>
    <xdr:pic>
      <xdr:nvPicPr>
        <xdr:cNvPr id="82" name="Рисунок 81" descr="&amp;Scy;&amp;vcy;&amp;iecy;&amp;tcy;&amp;ocy;&amp;dcy;&amp;icy;&amp;ocy;&amp;dcy;&amp;ncy;&amp;acy;&amp;yacy; &amp;gcy;&amp;icy;&amp;rcy;&amp;lcy;&amp;yacy;&amp;ncy;&amp;dcy;&amp;acy; «&amp;Rcy;&amp;ocy;&amp;scy;&amp;acy;» 2 &amp;mcy;&amp;iecy;&amp;tcy;&amp;rcy;&amp;acy; &amp;ncy;&amp;acy; &amp;bcy;&amp;acy;&amp;tcy;&amp;acy;&amp;rcy;&amp;iecy;&amp;jcy;&amp;kcy;&amp;acy;&amp;khcy;, &amp;kcy;&amp;rcy;&amp;acy;&amp;scy;&amp;ncy;&amp;acy;&amp;yacy;">
          <a:extLst>
            <a:ext uri="{FF2B5EF4-FFF2-40B4-BE49-F238E27FC236}">
              <a16:creationId xmlns:a16="http://schemas.microsoft.com/office/drawing/2014/main" id="{00000000-0008-0000-0D00-000052000000}"/>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3238501" y="74523600"/>
          <a:ext cx="1057274" cy="794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142690</xdr:colOff>
      <xdr:row>112</xdr:row>
      <xdr:rowOff>57150</xdr:rowOff>
    </xdr:from>
    <xdr:to>
      <xdr:col>3</xdr:col>
      <xdr:colOff>1200150</xdr:colOff>
      <xdr:row>112</xdr:row>
      <xdr:rowOff>852175</xdr:rowOff>
    </xdr:to>
    <xdr:pic>
      <xdr:nvPicPr>
        <xdr:cNvPr id="84" name="Рисунок 83" descr="&amp;Scy;&amp;vcy;&amp;iecy;&amp;tcy;&amp;ocy;&amp;dcy;&amp;icy;&amp;ocy;&amp;dcy;&amp;ncy;&amp;acy;&amp;yacy; &amp;gcy;&amp;icy;&amp;rcy;&amp;lcy;&amp;yacy;&amp;ncy;&amp;dcy;&amp;acy; «&amp;Rcy;&amp;ocy;&amp;scy;&amp;acy;» 2 &amp;mcy;&amp;iecy;&amp;tcy;&amp;rcy;&amp;acy; &amp;ncy;&amp;acy; &amp;bcy;&amp;acy;&amp;tcy;&amp;acy;&amp;rcy;&amp;iecy;&amp;jcy;&amp;kcy;&amp;acy;&amp;khcy;, &amp;zhcy;&amp;iocy;&amp;lcy;&amp;tcy;&amp;acy;&amp;yacy;">
          <a:extLst>
            <a:ext uri="{FF2B5EF4-FFF2-40B4-BE49-F238E27FC236}">
              <a16:creationId xmlns:a16="http://schemas.microsoft.com/office/drawing/2014/main" id="{00000000-0008-0000-0D00-000054000000}"/>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3238315" y="75409425"/>
          <a:ext cx="1057460" cy="79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142875</xdr:colOff>
      <xdr:row>113</xdr:row>
      <xdr:rowOff>35945</xdr:rowOff>
    </xdr:from>
    <xdr:to>
      <xdr:col>3</xdr:col>
      <xdr:colOff>1209952</xdr:colOff>
      <xdr:row>113</xdr:row>
      <xdr:rowOff>838200</xdr:rowOff>
    </xdr:to>
    <xdr:pic>
      <xdr:nvPicPr>
        <xdr:cNvPr id="85" name="Рисунок 84" descr="&amp;Scy;&amp;vcy;&amp;iecy;&amp;tcy;&amp;ocy;&amp;dcy;&amp;icy;&amp;ocy;&amp;dcy;&amp;ncy;&amp;acy;&amp;yacy; &amp;gcy;&amp;icy;&amp;rcy;&amp;lcy;&amp;yacy;&amp;ncy;&amp;dcy;&amp;acy; «&amp;Rcy;&amp;ocy;&amp;scy;&amp;acy;» 2 &amp;mcy;&amp;iecy;&amp;tcy;&amp;rcy;&amp;acy; &amp;ncy;&amp;acy; &amp;bcy;&amp;acy;&amp;tcy;&amp;acy;&amp;rcy;&amp;iecy;&amp;jcy;&amp;kcy;&amp;acy;&amp;khcy;, &amp;scy;&amp;icy;&amp;ncy;&amp;yacy;&amp;yacy;">
          <a:extLst>
            <a:ext uri="{FF2B5EF4-FFF2-40B4-BE49-F238E27FC236}">
              <a16:creationId xmlns:a16="http://schemas.microsoft.com/office/drawing/2014/main" id="{00000000-0008-0000-0D00-000055000000}"/>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3238500" y="76264520"/>
          <a:ext cx="1067077" cy="802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114</xdr:row>
      <xdr:rowOff>57151</xdr:rowOff>
    </xdr:from>
    <xdr:to>
      <xdr:col>3</xdr:col>
      <xdr:colOff>1190625</xdr:colOff>
      <xdr:row>114</xdr:row>
      <xdr:rowOff>852037</xdr:rowOff>
    </xdr:to>
    <xdr:pic>
      <xdr:nvPicPr>
        <xdr:cNvPr id="86" name="Рисунок 85" descr="&amp;Scy;&amp;vcy;&amp;iecy;&amp;tcy;&amp;ocy;&amp;dcy;&amp;icy;&amp;ocy;&amp;dcy;&amp;ncy;&amp;acy;&amp;yacy; &amp;gcy;&amp;icy;&amp;rcy;&amp;lcy;&amp;yacy;&amp;ncy;&amp;dcy;&amp;acy; «&amp;Rcy;&amp;ocy;&amp;scy;&amp;acy;» 2 &amp;mcy;&amp;iecy;&amp;tcy;&amp;rcy;&amp;acy; &amp;ncy;&amp;acy; &amp;bcy;&amp;acy;&amp;tcy;&amp;acy;&amp;rcy;&amp;iecy;&amp;jcy;&amp;kcy;&amp;acy;&amp;khcy;, &amp;zcy;&amp;iecy;&amp;lcy;&amp;iocy;&amp;ncy;&amp;acy;&amp;yacy;">
          <a:extLst>
            <a:ext uri="{FF2B5EF4-FFF2-40B4-BE49-F238E27FC236}">
              <a16:creationId xmlns:a16="http://schemas.microsoft.com/office/drawing/2014/main" id="{00000000-0008-0000-0D00-000056000000}"/>
            </a:ext>
          </a:extLst>
        </xdr:cNvPr>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3228975" y="77162026"/>
          <a:ext cx="1057275" cy="794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151753</xdr:colOff>
      <xdr:row>115</xdr:row>
      <xdr:rowOff>38100</xdr:rowOff>
    </xdr:from>
    <xdr:to>
      <xdr:col>3</xdr:col>
      <xdr:colOff>1190625</xdr:colOff>
      <xdr:row>115</xdr:row>
      <xdr:rowOff>819150</xdr:rowOff>
    </xdr:to>
    <xdr:pic>
      <xdr:nvPicPr>
        <xdr:cNvPr id="88" name="Рисунок 87"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a16="http://schemas.microsoft.com/office/drawing/2014/main" id="{00000000-0008-0000-0D00-00005800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3247378" y="78019275"/>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151938</xdr:colOff>
      <xdr:row>116</xdr:row>
      <xdr:rowOff>76200</xdr:rowOff>
    </xdr:from>
    <xdr:to>
      <xdr:col>3</xdr:col>
      <xdr:colOff>1171575</xdr:colOff>
      <xdr:row>116</xdr:row>
      <xdr:rowOff>842789</xdr:rowOff>
    </xdr:to>
    <xdr:pic>
      <xdr:nvPicPr>
        <xdr:cNvPr id="90" name="Рисунок 89"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id="{00000000-0008-0000-0D00-00005A000000}"/>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3247563" y="78933675"/>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142876</xdr:colOff>
      <xdr:row>118</xdr:row>
      <xdr:rowOff>38100</xdr:rowOff>
    </xdr:from>
    <xdr:to>
      <xdr:col>3</xdr:col>
      <xdr:colOff>1200150</xdr:colOff>
      <xdr:row>118</xdr:row>
      <xdr:rowOff>832985</xdr:rowOff>
    </xdr:to>
    <xdr:pic>
      <xdr:nvPicPr>
        <xdr:cNvPr id="104" name="Рисунок 103" descr="&amp;Scy;&amp;vcy;&amp;iecy;&amp;tcy;&amp;ocy;&amp;dcy;&amp;icy;&amp;ocy;&amp;dcy;&amp;ncy;&amp;acy;&amp;yacy; &amp;gcy;&amp;icy;&amp;rcy;&amp;lcy;&amp;yacy;&amp;ncy;&amp;dcy;&amp;acy; «&amp;Rcy;&amp;ocy;&amp;scy;&amp;acy;» 2 &amp;mcy;&amp;iecy;&amp;tcy;&amp;rcy;&amp;acy; &amp;ncy;&amp;acy; &amp;bcy;&amp;acy;&amp;tcy;&amp;acy;&amp;rcy;&amp;iecy;&amp;jcy;&amp;kcy;&amp;acy;&amp;khcy;, &amp;kcy;&amp;rcy;&amp;acy;&amp;scy;&amp;ncy;&amp;acy;&amp;yacy;">
          <a:extLst>
            <a:ext uri="{FF2B5EF4-FFF2-40B4-BE49-F238E27FC236}">
              <a16:creationId xmlns:a16="http://schemas.microsoft.com/office/drawing/2014/main" id="{00000000-0008-0000-0D00-000068000000}"/>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3238501" y="80076675"/>
          <a:ext cx="1057274" cy="794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142690</xdr:colOff>
      <xdr:row>119</xdr:row>
      <xdr:rowOff>47625</xdr:rowOff>
    </xdr:from>
    <xdr:to>
      <xdr:col>3</xdr:col>
      <xdr:colOff>1200150</xdr:colOff>
      <xdr:row>119</xdr:row>
      <xdr:rowOff>842650</xdr:rowOff>
    </xdr:to>
    <xdr:pic>
      <xdr:nvPicPr>
        <xdr:cNvPr id="105" name="Рисунок 104" descr="&amp;Scy;&amp;vcy;&amp;iecy;&amp;tcy;&amp;ocy;&amp;dcy;&amp;icy;&amp;ocy;&amp;dcy;&amp;ncy;&amp;acy;&amp;yacy; &amp;gcy;&amp;icy;&amp;rcy;&amp;lcy;&amp;yacy;&amp;ncy;&amp;dcy;&amp;acy; «&amp;Rcy;&amp;ocy;&amp;scy;&amp;acy;» 2 &amp;mcy;&amp;iecy;&amp;tcy;&amp;rcy;&amp;acy; &amp;ncy;&amp;acy; &amp;bcy;&amp;acy;&amp;tcy;&amp;acy;&amp;rcy;&amp;iecy;&amp;jcy;&amp;kcy;&amp;acy;&amp;khcy;, &amp;zhcy;&amp;iocy;&amp;lcy;&amp;tcy;&amp;acy;&amp;yacy;">
          <a:extLst>
            <a:ext uri="{FF2B5EF4-FFF2-40B4-BE49-F238E27FC236}">
              <a16:creationId xmlns:a16="http://schemas.microsoft.com/office/drawing/2014/main" id="{00000000-0008-0000-0D00-000069000000}"/>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3238315" y="80962500"/>
          <a:ext cx="1057460" cy="79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142875</xdr:colOff>
      <xdr:row>120</xdr:row>
      <xdr:rowOff>26420</xdr:rowOff>
    </xdr:from>
    <xdr:to>
      <xdr:col>3</xdr:col>
      <xdr:colOff>1209952</xdr:colOff>
      <xdr:row>120</xdr:row>
      <xdr:rowOff>828675</xdr:rowOff>
    </xdr:to>
    <xdr:pic>
      <xdr:nvPicPr>
        <xdr:cNvPr id="106" name="Рисунок 105" descr="&amp;Scy;&amp;vcy;&amp;iecy;&amp;tcy;&amp;ocy;&amp;dcy;&amp;icy;&amp;ocy;&amp;dcy;&amp;ncy;&amp;acy;&amp;yacy; &amp;gcy;&amp;icy;&amp;rcy;&amp;lcy;&amp;yacy;&amp;ncy;&amp;dcy;&amp;acy; «&amp;Rcy;&amp;ocy;&amp;scy;&amp;acy;» 2 &amp;mcy;&amp;iecy;&amp;tcy;&amp;rcy;&amp;acy; &amp;ncy;&amp;acy; &amp;bcy;&amp;acy;&amp;tcy;&amp;acy;&amp;rcy;&amp;iecy;&amp;jcy;&amp;kcy;&amp;acy;&amp;khcy;, &amp;scy;&amp;icy;&amp;ncy;&amp;yacy;&amp;yacy;">
          <a:extLst>
            <a:ext uri="{FF2B5EF4-FFF2-40B4-BE49-F238E27FC236}">
              <a16:creationId xmlns:a16="http://schemas.microsoft.com/office/drawing/2014/main" id="{00000000-0008-0000-0D00-00006A000000}"/>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3238500" y="81817595"/>
          <a:ext cx="1067077" cy="802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121</xdr:row>
      <xdr:rowOff>47626</xdr:rowOff>
    </xdr:from>
    <xdr:to>
      <xdr:col>3</xdr:col>
      <xdr:colOff>1190625</xdr:colOff>
      <xdr:row>121</xdr:row>
      <xdr:rowOff>842512</xdr:rowOff>
    </xdr:to>
    <xdr:pic>
      <xdr:nvPicPr>
        <xdr:cNvPr id="107" name="Рисунок 106" descr="&amp;Scy;&amp;vcy;&amp;iecy;&amp;tcy;&amp;ocy;&amp;dcy;&amp;icy;&amp;ocy;&amp;dcy;&amp;ncy;&amp;acy;&amp;yacy; &amp;gcy;&amp;icy;&amp;rcy;&amp;lcy;&amp;yacy;&amp;ncy;&amp;dcy;&amp;acy; «&amp;Rcy;&amp;ocy;&amp;scy;&amp;acy;» 2 &amp;mcy;&amp;iecy;&amp;tcy;&amp;rcy;&amp;acy; &amp;ncy;&amp;acy; &amp;bcy;&amp;acy;&amp;tcy;&amp;acy;&amp;rcy;&amp;iecy;&amp;jcy;&amp;kcy;&amp;acy;&amp;khcy;, &amp;zcy;&amp;iecy;&amp;lcy;&amp;iocy;&amp;ncy;&amp;acy;&amp;yacy;">
          <a:extLst>
            <a:ext uri="{FF2B5EF4-FFF2-40B4-BE49-F238E27FC236}">
              <a16:creationId xmlns:a16="http://schemas.microsoft.com/office/drawing/2014/main" id="{00000000-0008-0000-0D00-00006B000000}"/>
            </a:ext>
          </a:extLst>
        </xdr:cNvPr>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3228975" y="82715101"/>
          <a:ext cx="1057275" cy="794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151753</xdr:colOff>
      <xdr:row>122</xdr:row>
      <xdr:rowOff>28575</xdr:rowOff>
    </xdr:from>
    <xdr:to>
      <xdr:col>3</xdr:col>
      <xdr:colOff>1190625</xdr:colOff>
      <xdr:row>122</xdr:row>
      <xdr:rowOff>809625</xdr:rowOff>
    </xdr:to>
    <xdr:pic>
      <xdr:nvPicPr>
        <xdr:cNvPr id="108" name="Рисунок 107"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a16="http://schemas.microsoft.com/office/drawing/2014/main" id="{00000000-0008-0000-0D00-00006C00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3247378" y="83572350"/>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151938</xdr:colOff>
      <xdr:row>123</xdr:row>
      <xdr:rowOff>66675</xdr:rowOff>
    </xdr:from>
    <xdr:to>
      <xdr:col>3</xdr:col>
      <xdr:colOff>1171575</xdr:colOff>
      <xdr:row>123</xdr:row>
      <xdr:rowOff>833264</xdr:rowOff>
    </xdr:to>
    <xdr:pic>
      <xdr:nvPicPr>
        <xdr:cNvPr id="109" name="Рисунок 108"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id="{00000000-0008-0000-0D00-00006D000000}"/>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3247563" y="84486750"/>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152401</xdr:colOff>
      <xdr:row>124</xdr:row>
      <xdr:rowOff>57498</xdr:rowOff>
    </xdr:from>
    <xdr:to>
      <xdr:col>3</xdr:col>
      <xdr:colOff>1171575</xdr:colOff>
      <xdr:row>124</xdr:row>
      <xdr:rowOff>823738</xdr:rowOff>
    </xdr:to>
    <xdr:pic>
      <xdr:nvPicPr>
        <xdr:cNvPr id="110" name="Рисунок 109" descr="&amp;Scy;&amp;vcy;&amp;iecy;&amp;tcy;&amp;ocy;&amp;dcy;&amp;icy;&amp;ocy;&amp;dcy;&amp;ncy;&amp;acy;&amp;yacy; &amp;gcy;&amp;icy;&amp;rcy;&amp;lcy;&amp;yacy;&amp;ncy;&amp;dcy;&amp;acy; «&amp;Rcy;&amp;ocy;&amp;scy;&amp;acy;»  4 &amp;mcy;&amp;iecy;&amp;tcy;&amp;rcy;&amp;acy; &amp;ncy;&amp;acy; &amp;bcy;&amp;acy;&amp;tcy;&amp;acy;&amp;rcy;&amp;iecy;&amp;jcy;&amp;kcy;&amp;acy;&amp;khcy;, &amp;mcy;&amp;ncy;&amp;ocy;&amp;gcy;&amp;ocy;&amp;tscy;&amp;vcy;&amp;iecy;&amp;tcy;&amp;ncy;&amp;acy;&amp;yacy;">
          <a:extLst>
            <a:ext uri="{FF2B5EF4-FFF2-40B4-BE49-F238E27FC236}">
              <a16:creationId xmlns:a16="http://schemas.microsoft.com/office/drawing/2014/main" id="{00000000-0008-0000-0D00-00006E000000}"/>
            </a:ext>
          </a:extLst>
        </xdr:cNvPr>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3248026" y="85353873"/>
          <a:ext cx="1019174" cy="76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133351</xdr:colOff>
      <xdr:row>135</xdr:row>
      <xdr:rowOff>47625</xdr:rowOff>
    </xdr:from>
    <xdr:to>
      <xdr:col>3</xdr:col>
      <xdr:colOff>1190625</xdr:colOff>
      <xdr:row>135</xdr:row>
      <xdr:rowOff>842510</xdr:rowOff>
    </xdr:to>
    <xdr:pic>
      <xdr:nvPicPr>
        <xdr:cNvPr id="111" name="Рисунок 110" descr="&amp;Scy;&amp;vcy;&amp;iecy;&amp;tcy;&amp;ocy;&amp;dcy;&amp;icy;&amp;ocy;&amp;dcy;&amp;ncy;&amp;acy;&amp;yacy; &amp;gcy;&amp;icy;&amp;rcy;&amp;lcy;&amp;yacy;&amp;ncy;&amp;dcy;&amp;acy; «&amp;Rcy;&amp;ocy;&amp;scy;&amp;acy;» 2 &amp;mcy;&amp;iecy;&amp;tcy;&amp;rcy;&amp;acy; &amp;ncy;&amp;acy; &amp;bcy;&amp;acy;&amp;tcy;&amp;acy;&amp;rcy;&amp;iecy;&amp;jcy;&amp;kcy;&amp;acy;&amp;khcy;, &amp;kcy;&amp;rcy;&amp;acy;&amp;scy;&amp;ncy;&amp;acy;&amp;yacy;">
          <a:extLst>
            <a:ext uri="{FF2B5EF4-FFF2-40B4-BE49-F238E27FC236}">
              <a16:creationId xmlns:a16="http://schemas.microsoft.com/office/drawing/2014/main" id="{00000000-0008-0000-0D00-00006F000000}"/>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3228976" y="86525100"/>
          <a:ext cx="1057274" cy="794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133165</xdr:colOff>
      <xdr:row>136</xdr:row>
      <xdr:rowOff>57150</xdr:rowOff>
    </xdr:from>
    <xdr:to>
      <xdr:col>3</xdr:col>
      <xdr:colOff>1190625</xdr:colOff>
      <xdr:row>136</xdr:row>
      <xdr:rowOff>852175</xdr:rowOff>
    </xdr:to>
    <xdr:pic>
      <xdr:nvPicPr>
        <xdr:cNvPr id="112" name="Рисунок 111" descr="&amp;Scy;&amp;vcy;&amp;iecy;&amp;tcy;&amp;ocy;&amp;dcy;&amp;icy;&amp;ocy;&amp;dcy;&amp;ncy;&amp;acy;&amp;yacy; &amp;gcy;&amp;icy;&amp;rcy;&amp;lcy;&amp;yacy;&amp;ncy;&amp;dcy;&amp;acy; «&amp;Rcy;&amp;ocy;&amp;scy;&amp;acy;» 2 &amp;mcy;&amp;iecy;&amp;tcy;&amp;rcy;&amp;acy; &amp;ncy;&amp;acy; &amp;bcy;&amp;acy;&amp;tcy;&amp;acy;&amp;rcy;&amp;iecy;&amp;jcy;&amp;kcy;&amp;acy;&amp;khcy;, &amp;zhcy;&amp;iocy;&amp;lcy;&amp;tcy;&amp;acy;&amp;yacy;">
          <a:extLst>
            <a:ext uri="{FF2B5EF4-FFF2-40B4-BE49-F238E27FC236}">
              <a16:creationId xmlns:a16="http://schemas.microsoft.com/office/drawing/2014/main" id="{00000000-0008-0000-0D00-000070000000}"/>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3228790" y="87410925"/>
          <a:ext cx="1057460" cy="79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137</xdr:row>
      <xdr:rowOff>35945</xdr:rowOff>
    </xdr:from>
    <xdr:to>
      <xdr:col>3</xdr:col>
      <xdr:colOff>1200427</xdr:colOff>
      <xdr:row>137</xdr:row>
      <xdr:rowOff>838200</xdr:rowOff>
    </xdr:to>
    <xdr:pic>
      <xdr:nvPicPr>
        <xdr:cNvPr id="113" name="Рисунок 112" descr="&amp;Scy;&amp;vcy;&amp;iecy;&amp;tcy;&amp;ocy;&amp;dcy;&amp;icy;&amp;ocy;&amp;dcy;&amp;ncy;&amp;acy;&amp;yacy; &amp;gcy;&amp;icy;&amp;rcy;&amp;lcy;&amp;yacy;&amp;ncy;&amp;dcy;&amp;acy; «&amp;Rcy;&amp;ocy;&amp;scy;&amp;acy;» 2 &amp;mcy;&amp;iecy;&amp;tcy;&amp;rcy;&amp;acy; &amp;ncy;&amp;acy; &amp;bcy;&amp;acy;&amp;tcy;&amp;acy;&amp;rcy;&amp;iecy;&amp;jcy;&amp;kcy;&amp;acy;&amp;khcy;, &amp;scy;&amp;icy;&amp;ncy;&amp;yacy;&amp;yacy;">
          <a:extLst>
            <a:ext uri="{FF2B5EF4-FFF2-40B4-BE49-F238E27FC236}">
              <a16:creationId xmlns:a16="http://schemas.microsoft.com/office/drawing/2014/main" id="{00000000-0008-0000-0D00-000071000000}"/>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3228975" y="88266020"/>
          <a:ext cx="1067077" cy="802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138</xdr:row>
      <xdr:rowOff>1</xdr:rowOff>
    </xdr:from>
    <xdr:to>
      <xdr:col>3</xdr:col>
      <xdr:colOff>1181100</xdr:colOff>
      <xdr:row>138</xdr:row>
      <xdr:rowOff>794887</xdr:rowOff>
    </xdr:to>
    <xdr:pic>
      <xdr:nvPicPr>
        <xdr:cNvPr id="114" name="Рисунок 113" descr="&amp;Scy;&amp;vcy;&amp;iecy;&amp;tcy;&amp;ocy;&amp;dcy;&amp;icy;&amp;ocy;&amp;dcy;&amp;ncy;&amp;acy;&amp;yacy; &amp;gcy;&amp;icy;&amp;rcy;&amp;lcy;&amp;yacy;&amp;ncy;&amp;dcy;&amp;acy; «&amp;Rcy;&amp;ocy;&amp;scy;&amp;acy;» 2 &amp;mcy;&amp;iecy;&amp;tcy;&amp;rcy;&amp;acy; &amp;ncy;&amp;acy; &amp;bcy;&amp;acy;&amp;tcy;&amp;acy;&amp;rcy;&amp;iecy;&amp;jcy;&amp;kcy;&amp;acy;&amp;khcy;, &amp;zcy;&amp;iecy;&amp;lcy;&amp;iocy;&amp;ncy;&amp;acy;&amp;yacy;">
          <a:extLst>
            <a:ext uri="{FF2B5EF4-FFF2-40B4-BE49-F238E27FC236}">
              <a16:creationId xmlns:a16="http://schemas.microsoft.com/office/drawing/2014/main" id="{00000000-0008-0000-0D00-000072000000}"/>
            </a:ext>
          </a:extLst>
        </xdr:cNvPr>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3219450" y="89106376"/>
          <a:ext cx="1057275" cy="794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142228</xdr:colOff>
      <xdr:row>139</xdr:row>
      <xdr:rowOff>38100</xdr:rowOff>
    </xdr:from>
    <xdr:to>
      <xdr:col>3</xdr:col>
      <xdr:colOff>1181100</xdr:colOff>
      <xdr:row>139</xdr:row>
      <xdr:rowOff>819150</xdr:rowOff>
    </xdr:to>
    <xdr:pic>
      <xdr:nvPicPr>
        <xdr:cNvPr id="115" name="Рисунок 114"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a16="http://schemas.microsoft.com/office/drawing/2014/main" id="{00000000-0008-0000-0D00-00007300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3237853" y="90020775"/>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142413</xdr:colOff>
      <xdr:row>140</xdr:row>
      <xdr:rowOff>76200</xdr:rowOff>
    </xdr:from>
    <xdr:to>
      <xdr:col>3</xdr:col>
      <xdr:colOff>1162050</xdr:colOff>
      <xdr:row>140</xdr:row>
      <xdr:rowOff>842789</xdr:rowOff>
    </xdr:to>
    <xdr:pic>
      <xdr:nvPicPr>
        <xdr:cNvPr id="116" name="Рисунок 115"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id="{00000000-0008-0000-0D00-000074000000}"/>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3238038" y="90935175"/>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138480</xdr:colOff>
      <xdr:row>141</xdr:row>
      <xdr:rowOff>57150</xdr:rowOff>
    </xdr:from>
    <xdr:to>
      <xdr:col>3</xdr:col>
      <xdr:colOff>1170948</xdr:colOff>
      <xdr:row>141</xdr:row>
      <xdr:rowOff>742950</xdr:rowOff>
    </xdr:to>
    <xdr:pic>
      <xdr:nvPicPr>
        <xdr:cNvPr id="117" name="Рисунок 116" descr="&amp;Gcy;&amp;icy;&amp;rcy;&amp;lcy;&amp;yacy;&amp;ncy;&amp;dcy;&amp;acy; &amp;Rcy;&amp;ocy;&amp;scy;&amp;acy; 10 &amp;mcy;&amp;iecy;&amp;tcy;&amp;rcy;&amp;ocy;&amp;vcy;, &amp;rcy;&amp;ocy;&amp;zcy;&amp;ocy;&amp;vcy;&amp;acy;&amp;yacy;">
          <a:extLst>
            <a:ext uri="{FF2B5EF4-FFF2-40B4-BE49-F238E27FC236}">
              <a16:creationId xmlns:a16="http://schemas.microsoft.com/office/drawing/2014/main" id="{00000000-0008-0000-0D00-000075000000}"/>
            </a:ext>
          </a:extLst>
        </xdr:cNvPr>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3234105" y="91792425"/>
          <a:ext cx="103246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148005</xdr:colOff>
      <xdr:row>142</xdr:row>
      <xdr:rowOff>66675</xdr:rowOff>
    </xdr:from>
    <xdr:to>
      <xdr:col>3</xdr:col>
      <xdr:colOff>1166133</xdr:colOff>
      <xdr:row>142</xdr:row>
      <xdr:rowOff>742950</xdr:rowOff>
    </xdr:to>
    <xdr:pic>
      <xdr:nvPicPr>
        <xdr:cNvPr id="119" name="Рисунок 118" descr="&amp;Gcy;&amp;icy;&amp;rcy;&amp;lcy;&amp;yacy;&amp;ncy;&amp;dcy;&amp;acy; &amp;Rcy;&amp;ocy;&amp;scy;&amp;acy; 10 &amp;mcy;&amp;iecy;&amp;tcy;&amp;rcy;&amp;ocy;&amp;vcy;, &amp;mcy;&amp;ncy;&amp;ocy;&amp;gcy;&amp;ocy;&amp;tscy;&amp;vcy;&amp;iecy;&amp;tcy;&amp;ncy;&amp;acy;&amp;yacy;">
          <a:extLst>
            <a:ext uri="{FF2B5EF4-FFF2-40B4-BE49-F238E27FC236}">
              <a16:creationId xmlns:a16="http://schemas.microsoft.com/office/drawing/2014/main" id="{00000000-0008-0000-0D00-000077000000}"/>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3243630" y="92611575"/>
          <a:ext cx="1018128"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152400</xdr:colOff>
      <xdr:row>143</xdr:row>
      <xdr:rowOff>66675</xdr:rowOff>
    </xdr:from>
    <xdr:to>
      <xdr:col>3</xdr:col>
      <xdr:colOff>1171574</xdr:colOff>
      <xdr:row>143</xdr:row>
      <xdr:rowOff>832915</xdr:rowOff>
    </xdr:to>
    <xdr:pic>
      <xdr:nvPicPr>
        <xdr:cNvPr id="122" name="Рисунок 121" descr="&amp;Scy;&amp;vcy;&amp;iecy;&amp;tcy;&amp;ocy;&amp;dcy;&amp;icy;&amp;ocy;&amp;dcy;&amp;ncy;&amp;acy;&amp;yacy; &amp;gcy;&amp;icy;&amp;rcy;&amp;lcy;&amp;yacy;&amp;ncy;&amp;dcy;&amp;acy; «&amp;Rcy;&amp;ocy;&amp;scy;&amp;acy;»  4 &amp;mcy;&amp;iecy;&amp;tcy;&amp;rcy;&amp;acy; &amp;ncy;&amp;acy; &amp;bcy;&amp;acy;&amp;tcy;&amp;acy;&amp;rcy;&amp;iecy;&amp;jcy;&amp;kcy;&amp;acy;&amp;khcy;, &amp;mcy;&amp;ncy;&amp;ocy;&amp;gcy;&amp;ocy;&amp;tscy;&amp;vcy;&amp;iecy;&amp;tcy;&amp;ncy;&amp;acy;&amp;yacy;">
          <a:extLst>
            <a:ext uri="{FF2B5EF4-FFF2-40B4-BE49-F238E27FC236}">
              <a16:creationId xmlns:a16="http://schemas.microsoft.com/office/drawing/2014/main" id="{00000000-0008-0000-0D00-00007A000000}"/>
            </a:ext>
          </a:extLst>
        </xdr:cNvPr>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3248025" y="93411675"/>
          <a:ext cx="1019174" cy="76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133351</xdr:colOff>
      <xdr:row>145</xdr:row>
      <xdr:rowOff>47625</xdr:rowOff>
    </xdr:from>
    <xdr:to>
      <xdr:col>3</xdr:col>
      <xdr:colOff>1190625</xdr:colOff>
      <xdr:row>145</xdr:row>
      <xdr:rowOff>842510</xdr:rowOff>
    </xdr:to>
    <xdr:pic>
      <xdr:nvPicPr>
        <xdr:cNvPr id="123" name="Рисунок 122" descr="&amp;Scy;&amp;vcy;&amp;iecy;&amp;tcy;&amp;ocy;&amp;dcy;&amp;icy;&amp;ocy;&amp;dcy;&amp;ncy;&amp;acy;&amp;yacy; &amp;gcy;&amp;icy;&amp;rcy;&amp;lcy;&amp;yacy;&amp;ncy;&amp;dcy;&amp;acy; «&amp;Rcy;&amp;ocy;&amp;scy;&amp;acy;» 2 &amp;mcy;&amp;iecy;&amp;tcy;&amp;rcy;&amp;acy; &amp;ncy;&amp;acy; &amp;bcy;&amp;acy;&amp;tcy;&amp;acy;&amp;rcy;&amp;iecy;&amp;jcy;&amp;kcy;&amp;acy;&amp;khcy;, &amp;kcy;&amp;rcy;&amp;acy;&amp;scy;&amp;ncy;&amp;acy;&amp;yacy;">
          <a:extLst>
            <a:ext uri="{FF2B5EF4-FFF2-40B4-BE49-F238E27FC236}">
              <a16:creationId xmlns:a16="http://schemas.microsoft.com/office/drawing/2014/main" id="{00000000-0008-0000-0D00-00007B000000}"/>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3228976" y="94573725"/>
          <a:ext cx="1057274" cy="794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133165</xdr:colOff>
      <xdr:row>146</xdr:row>
      <xdr:rowOff>57150</xdr:rowOff>
    </xdr:from>
    <xdr:to>
      <xdr:col>3</xdr:col>
      <xdr:colOff>1190625</xdr:colOff>
      <xdr:row>146</xdr:row>
      <xdr:rowOff>852175</xdr:rowOff>
    </xdr:to>
    <xdr:pic>
      <xdr:nvPicPr>
        <xdr:cNvPr id="124" name="Рисунок 123" descr="&amp;Scy;&amp;vcy;&amp;iecy;&amp;tcy;&amp;ocy;&amp;dcy;&amp;icy;&amp;ocy;&amp;dcy;&amp;ncy;&amp;acy;&amp;yacy; &amp;gcy;&amp;icy;&amp;rcy;&amp;lcy;&amp;yacy;&amp;ncy;&amp;dcy;&amp;acy; «&amp;Rcy;&amp;ocy;&amp;scy;&amp;acy;» 2 &amp;mcy;&amp;iecy;&amp;tcy;&amp;rcy;&amp;acy; &amp;ncy;&amp;acy; &amp;bcy;&amp;acy;&amp;tcy;&amp;acy;&amp;rcy;&amp;iecy;&amp;jcy;&amp;kcy;&amp;acy;&amp;khcy;, &amp;zhcy;&amp;iocy;&amp;lcy;&amp;tcy;&amp;acy;&amp;yacy;">
          <a:extLst>
            <a:ext uri="{FF2B5EF4-FFF2-40B4-BE49-F238E27FC236}">
              <a16:creationId xmlns:a16="http://schemas.microsoft.com/office/drawing/2014/main" id="{00000000-0008-0000-0D00-00007C000000}"/>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3228790" y="95459550"/>
          <a:ext cx="1057460" cy="79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147</xdr:row>
      <xdr:rowOff>35945</xdr:rowOff>
    </xdr:from>
    <xdr:to>
      <xdr:col>3</xdr:col>
      <xdr:colOff>1200427</xdr:colOff>
      <xdr:row>147</xdr:row>
      <xdr:rowOff>838200</xdr:rowOff>
    </xdr:to>
    <xdr:pic>
      <xdr:nvPicPr>
        <xdr:cNvPr id="125" name="Рисунок 124" descr="&amp;Scy;&amp;vcy;&amp;iecy;&amp;tcy;&amp;ocy;&amp;dcy;&amp;icy;&amp;ocy;&amp;dcy;&amp;ncy;&amp;acy;&amp;yacy; &amp;gcy;&amp;icy;&amp;rcy;&amp;lcy;&amp;yacy;&amp;ncy;&amp;dcy;&amp;acy; «&amp;Rcy;&amp;ocy;&amp;scy;&amp;acy;» 2 &amp;mcy;&amp;iecy;&amp;tcy;&amp;rcy;&amp;acy; &amp;ncy;&amp;acy; &amp;bcy;&amp;acy;&amp;tcy;&amp;acy;&amp;rcy;&amp;iecy;&amp;jcy;&amp;kcy;&amp;acy;&amp;khcy;, &amp;scy;&amp;icy;&amp;ncy;&amp;yacy;&amp;yacy;">
          <a:extLst>
            <a:ext uri="{FF2B5EF4-FFF2-40B4-BE49-F238E27FC236}">
              <a16:creationId xmlns:a16="http://schemas.microsoft.com/office/drawing/2014/main" id="{00000000-0008-0000-0D00-00007D000000}"/>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3228975" y="96314645"/>
          <a:ext cx="1067077" cy="802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148</xdr:row>
      <xdr:rowOff>57151</xdr:rowOff>
    </xdr:from>
    <xdr:to>
      <xdr:col>3</xdr:col>
      <xdr:colOff>1181100</xdr:colOff>
      <xdr:row>148</xdr:row>
      <xdr:rowOff>852037</xdr:rowOff>
    </xdr:to>
    <xdr:pic>
      <xdr:nvPicPr>
        <xdr:cNvPr id="126" name="Рисунок 125" descr="&amp;Scy;&amp;vcy;&amp;iecy;&amp;tcy;&amp;ocy;&amp;dcy;&amp;icy;&amp;ocy;&amp;dcy;&amp;ncy;&amp;acy;&amp;yacy; &amp;gcy;&amp;icy;&amp;rcy;&amp;lcy;&amp;yacy;&amp;ncy;&amp;dcy;&amp;acy; «&amp;Rcy;&amp;ocy;&amp;scy;&amp;acy;» 2 &amp;mcy;&amp;iecy;&amp;tcy;&amp;rcy;&amp;acy; &amp;ncy;&amp;acy; &amp;bcy;&amp;acy;&amp;tcy;&amp;acy;&amp;rcy;&amp;iecy;&amp;jcy;&amp;kcy;&amp;acy;&amp;khcy;, &amp;zcy;&amp;iecy;&amp;lcy;&amp;iocy;&amp;ncy;&amp;acy;&amp;yacy;">
          <a:extLst>
            <a:ext uri="{FF2B5EF4-FFF2-40B4-BE49-F238E27FC236}">
              <a16:creationId xmlns:a16="http://schemas.microsoft.com/office/drawing/2014/main" id="{00000000-0008-0000-0D00-00007E000000}"/>
            </a:ext>
          </a:extLst>
        </xdr:cNvPr>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3219450" y="97212151"/>
          <a:ext cx="1057275" cy="794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142228</xdr:colOff>
      <xdr:row>149</xdr:row>
      <xdr:rowOff>38100</xdr:rowOff>
    </xdr:from>
    <xdr:to>
      <xdr:col>3</xdr:col>
      <xdr:colOff>1181100</xdr:colOff>
      <xdr:row>149</xdr:row>
      <xdr:rowOff>819150</xdr:rowOff>
    </xdr:to>
    <xdr:pic>
      <xdr:nvPicPr>
        <xdr:cNvPr id="127" name="Рисунок 126"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a16="http://schemas.microsoft.com/office/drawing/2014/main" id="{00000000-0008-0000-0D00-00007F00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3237853" y="98069400"/>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142413</xdr:colOff>
      <xdr:row>150</xdr:row>
      <xdr:rowOff>76200</xdr:rowOff>
    </xdr:from>
    <xdr:to>
      <xdr:col>3</xdr:col>
      <xdr:colOff>1162050</xdr:colOff>
      <xdr:row>150</xdr:row>
      <xdr:rowOff>842789</xdr:rowOff>
    </xdr:to>
    <xdr:pic>
      <xdr:nvPicPr>
        <xdr:cNvPr id="128" name="Рисунок 127"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id="{00000000-0008-0000-0D00-000080000000}"/>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3238038" y="98983800"/>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138480</xdr:colOff>
      <xdr:row>151</xdr:row>
      <xdr:rowOff>104775</xdr:rowOff>
    </xdr:from>
    <xdr:to>
      <xdr:col>3</xdr:col>
      <xdr:colOff>1170948</xdr:colOff>
      <xdr:row>151</xdr:row>
      <xdr:rowOff>790575</xdr:rowOff>
    </xdr:to>
    <xdr:pic>
      <xdr:nvPicPr>
        <xdr:cNvPr id="129" name="Рисунок 128" descr="&amp;Gcy;&amp;icy;&amp;rcy;&amp;lcy;&amp;yacy;&amp;ncy;&amp;dcy;&amp;acy; &amp;Rcy;&amp;ocy;&amp;scy;&amp;acy; 10 &amp;mcy;&amp;iecy;&amp;tcy;&amp;rcy;&amp;ocy;&amp;vcy;, &amp;rcy;&amp;ocy;&amp;zcy;&amp;ocy;&amp;vcy;&amp;acy;&amp;yacy;">
          <a:extLst>
            <a:ext uri="{FF2B5EF4-FFF2-40B4-BE49-F238E27FC236}">
              <a16:creationId xmlns:a16="http://schemas.microsoft.com/office/drawing/2014/main" id="{00000000-0008-0000-0D00-000081000000}"/>
            </a:ext>
          </a:extLst>
        </xdr:cNvPr>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3234105" y="99888675"/>
          <a:ext cx="103246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148005</xdr:colOff>
      <xdr:row>152</xdr:row>
      <xdr:rowOff>95250</xdr:rowOff>
    </xdr:from>
    <xdr:to>
      <xdr:col>3</xdr:col>
      <xdr:colOff>1166133</xdr:colOff>
      <xdr:row>152</xdr:row>
      <xdr:rowOff>771525</xdr:rowOff>
    </xdr:to>
    <xdr:pic>
      <xdr:nvPicPr>
        <xdr:cNvPr id="130" name="Рисунок 129" descr="&amp;Gcy;&amp;icy;&amp;rcy;&amp;lcy;&amp;yacy;&amp;ncy;&amp;dcy;&amp;acy; &amp;Rcy;&amp;ocy;&amp;scy;&amp;acy; 10 &amp;mcy;&amp;iecy;&amp;tcy;&amp;rcy;&amp;ocy;&amp;vcy;, &amp;mcy;&amp;ncy;&amp;ocy;&amp;gcy;&amp;ocy;&amp;tscy;&amp;vcy;&amp;iecy;&amp;tcy;&amp;ncy;&amp;acy;&amp;yacy;">
          <a:extLst>
            <a:ext uri="{FF2B5EF4-FFF2-40B4-BE49-F238E27FC236}">
              <a16:creationId xmlns:a16="http://schemas.microsoft.com/office/drawing/2014/main" id="{00000000-0008-0000-0D00-000082000000}"/>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3243630" y="100755450"/>
          <a:ext cx="1018128"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152400</xdr:colOff>
      <xdr:row>153</xdr:row>
      <xdr:rowOff>66675</xdr:rowOff>
    </xdr:from>
    <xdr:to>
      <xdr:col>3</xdr:col>
      <xdr:colOff>1171574</xdr:colOff>
      <xdr:row>153</xdr:row>
      <xdr:rowOff>832915</xdr:rowOff>
    </xdr:to>
    <xdr:pic>
      <xdr:nvPicPr>
        <xdr:cNvPr id="131" name="Рисунок 130" descr="&amp;Scy;&amp;vcy;&amp;iecy;&amp;tcy;&amp;ocy;&amp;dcy;&amp;icy;&amp;ocy;&amp;dcy;&amp;ncy;&amp;acy;&amp;yacy; &amp;gcy;&amp;icy;&amp;rcy;&amp;lcy;&amp;yacy;&amp;ncy;&amp;dcy;&amp;acy; «&amp;Rcy;&amp;ocy;&amp;scy;&amp;acy;»  4 &amp;mcy;&amp;iecy;&amp;tcy;&amp;rcy;&amp;acy; &amp;ncy;&amp;acy; &amp;bcy;&amp;acy;&amp;tcy;&amp;acy;&amp;rcy;&amp;iecy;&amp;jcy;&amp;kcy;&amp;acy;&amp;khcy;, &amp;mcy;&amp;ncy;&amp;ocy;&amp;gcy;&amp;ocy;&amp;tscy;&amp;vcy;&amp;iecy;&amp;tcy;&amp;ncy;&amp;acy;&amp;yacy;">
          <a:extLst>
            <a:ext uri="{FF2B5EF4-FFF2-40B4-BE49-F238E27FC236}">
              <a16:creationId xmlns:a16="http://schemas.microsoft.com/office/drawing/2014/main" id="{00000000-0008-0000-0D00-000083000000}"/>
            </a:ext>
          </a:extLst>
        </xdr:cNvPr>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3248025" y="101603175"/>
          <a:ext cx="1019174" cy="76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142875</xdr:colOff>
      <xdr:row>155</xdr:row>
      <xdr:rowOff>142875</xdr:rowOff>
    </xdr:from>
    <xdr:to>
      <xdr:col>3</xdr:col>
      <xdr:colOff>1181747</xdr:colOff>
      <xdr:row>155</xdr:row>
      <xdr:rowOff>923925</xdr:rowOff>
    </xdr:to>
    <xdr:pic>
      <xdr:nvPicPr>
        <xdr:cNvPr id="136" name="Рисунок 135"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a16="http://schemas.microsoft.com/office/drawing/2014/main" id="{00000000-0008-0000-0D00-00008800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3238500" y="102860475"/>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143060</xdr:colOff>
      <xdr:row>156</xdr:row>
      <xdr:rowOff>114300</xdr:rowOff>
    </xdr:from>
    <xdr:to>
      <xdr:col>3</xdr:col>
      <xdr:colOff>1162697</xdr:colOff>
      <xdr:row>156</xdr:row>
      <xdr:rowOff>880889</xdr:rowOff>
    </xdr:to>
    <xdr:pic>
      <xdr:nvPicPr>
        <xdr:cNvPr id="137" name="Рисунок 136"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id="{00000000-0008-0000-0D00-000089000000}"/>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3238685" y="103870125"/>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47624</xdr:colOff>
      <xdr:row>158</xdr:row>
      <xdr:rowOff>57151</xdr:rowOff>
    </xdr:from>
    <xdr:to>
      <xdr:col>3</xdr:col>
      <xdr:colOff>1238249</xdr:colOff>
      <xdr:row>158</xdr:row>
      <xdr:rowOff>962025</xdr:rowOff>
    </xdr:to>
    <xdr:pic>
      <xdr:nvPicPr>
        <xdr:cNvPr id="139" name="Рисунок 138" descr="&amp;Gcy;&amp;icy;&amp;rcy;&amp;lcy;&amp;yacy;&amp;ncy;&amp;dcy;&amp;acy; &amp;Rcy;&amp;ocy;&amp;scy;&amp;acy; 10 &amp;mcy;&amp;iecy;&amp;tcy;&amp;rcy;&amp;ocy;&amp;vcy;, &amp;mcy;&amp;ncy;&amp;ocy;&amp;gcy;&amp;ocy;&amp;tscy;&amp;vcy;&amp;iecy;&amp;tcy;&amp;ncy;&amp;acy;&amp;yacy;">
          <a:extLst>
            <a:ext uri="{FF2B5EF4-FFF2-40B4-BE49-F238E27FC236}">
              <a16:creationId xmlns:a16="http://schemas.microsoft.com/office/drawing/2014/main" id="{00000000-0008-0000-0D00-00008B000000}"/>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3143249" y="133245226"/>
          <a:ext cx="1190625" cy="904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142875</xdr:colOff>
      <xdr:row>160</xdr:row>
      <xdr:rowOff>57150</xdr:rowOff>
    </xdr:from>
    <xdr:to>
      <xdr:col>3</xdr:col>
      <xdr:colOff>1181747</xdr:colOff>
      <xdr:row>160</xdr:row>
      <xdr:rowOff>838200</xdr:rowOff>
    </xdr:to>
    <xdr:pic>
      <xdr:nvPicPr>
        <xdr:cNvPr id="140" name="Рисунок 139"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a16="http://schemas.microsoft.com/office/drawing/2014/main" id="{00000000-0008-0000-0D00-00008C00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3238500" y="106137075"/>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143060</xdr:colOff>
      <xdr:row>161</xdr:row>
      <xdr:rowOff>114300</xdr:rowOff>
    </xdr:from>
    <xdr:to>
      <xdr:col>3</xdr:col>
      <xdr:colOff>1162697</xdr:colOff>
      <xdr:row>161</xdr:row>
      <xdr:rowOff>880889</xdr:rowOff>
    </xdr:to>
    <xdr:pic>
      <xdr:nvPicPr>
        <xdr:cNvPr id="141" name="Рисунок 140"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id="{00000000-0008-0000-0D00-00008D000000}"/>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3238685" y="107089575"/>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142875</xdr:colOff>
      <xdr:row>162</xdr:row>
      <xdr:rowOff>142875</xdr:rowOff>
    </xdr:from>
    <xdr:to>
      <xdr:col>3</xdr:col>
      <xdr:colOff>1161003</xdr:colOff>
      <xdr:row>162</xdr:row>
      <xdr:rowOff>819150</xdr:rowOff>
    </xdr:to>
    <xdr:pic>
      <xdr:nvPicPr>
        <xdr:cNvPr id="142" name="Рисунок 141" descr="&amp;Gcy;&amp;icy;&amp;rcy;&amp;lcy;&amp;yacy;&amp;ncy;&amp;dcy;&amp;acy; &amp;Rcy;&amp;ocy;&amp;scy;&amp;acy; 10 &amp;mcy;&amp;iecy;&amp;tcy;&amp;rcy;&amp;ocy;&amp;vcy;, &amp;mcy;&amp;ncy;&amp;ocy;&amp;gcy;&amp;ocy;&amp;tscy;&amp;vcy;&amp;iecy;&amp;tcy;&amp;ncy;&amp;acy;&amp;yacy;">
          <a:extLst>
            <a:ext uri="{FF2B5EF4-FFF2-40B4-BE49-F238E27FC236}">
              <a16:creationId xmlns:a16="http://schemas.microsoft.com/office/drawing/2014/main" id="{00000000-0008-0000-0D00-00008E000000}"/>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3238500" y="108089700"/>
          <a:ext cx="1018128"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143061</xdr:colOff>
      <xdr:row>164</xdr:row>
      <xdr:rowOff>47625</xdr:rowOff>
    </xdr:from>
    <xdr:to>
      <xdr:col>3</xdr:col>
      <xdr:colOff>1200335</xdr:colOff>
      <xdr:row>164</xdr:row>
      <xdr:rowOff>842510</xdr:rowOff>
    </xdr:to>
    <xdr:pic>
      <xdr:nvPicPr>
        <xdr:cNvPr id="143" name="Рисунок 142" descr="&amp;Scy;&amp;vcy;&amp;iecy;&amp;tcy;&amp;ocy;&amp;dcy;&amp;icy;&amp;ocy;&amp;dcy;&amp;ncy;&amp;acy;&amp;yacy; &amp;gcy;&amp;icy;&amp;rcy;&amp;lcy;&amp;yacy;&amp;ncy;&amp;dcy;&amp;acy; «&amp;Rcy;&amp;ocy;&amp;scy;&amp;acy;» 2 &amp;mcy;&amp;iecy;&amp;tcy;&amp;rcy;&amp;acy; &amp;ncy;&amp;acy; &amp;bcy;&amp;acy;&amp;tcy;&amp;acy;&amp;rcy;&amp;iecy;&amp;jcy;&amp;kcy;&amp;acy;&amp;khcy;, &amp;kcy;&amp;rcy;&amp;acy;&amp;scy;&amp;ncy;&amp;acy;&amp;yacy;">
          <a:extLst>
            <a:ext uri="{FF2B5EF4-FFF2-40B4-BE49-F238E27FC236}">
              <a16:creationId xmlns:a16="http://schemas.microsoft.com/office/drawing/2014/main" id="{00000000-0008-0000-0D00-00008F000000}"/>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3238686" y="109242225"/>
          <a:ext cx="1057274" cy="794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142875</xdr:colOff>
      <xdr:row>165</xdr:row>
      <xdr:rowOff>38100</xdr:rowOff>
    </xdr:from>
    <xdr:to>
      <xdr:col>3</xdr:col>
      <xdr:colOff>1200335</xdr:colOff>
      <xdr:row>165</xdr:row>
      <xdr:rowOff>833125</xdr:rowOff>
    </xdr:to>
    <xdr:pic>
      <xdr:nvPicPr>
        <xdr:cNvPr id="144" name="Рисунок 143" descr="&amp;Scy;&amp;vcy;&amp;iecy;&amp;tcy;&amp;ocy;&amp;dcy;&amp;icy;&amp;ocy;&amp;dcy;&amp;ncy;&amp;acy;&amp;yacy; &amp;gcy;&amp;icy;&amp;rcy;&amp;lcy;&amp;yacy;&amp;ncy;&amp;dcy;&amp;acy; «&amp;Rcy;&amp;ocy;&amp;scy;&amp;acy;» 2 &amp;mcy;&amp;iecy;&amp;tcy;&amp;rcy;&amp;acy; &amp;ncy;&amp;acy; &amp;bcy;&amp;acy;&amp;tcy;&amp;acy;&amp;rcy;&amp;iecy;&amp;jcy;&amp;kcy;&amp;acy;&amp;khcy;, &amp;zhcy;&amp;iocy;&amp;lcy;&amp;tcy;&amp;acy;&amp;yacy;">
          <a:extLst>
            <a:ext uri="{FF2B5EF4-FFF2-40B4-BE49-F238E27FC236}">
              <a16:creationId xmlns:a16="http://schemas.microsoft.com/office/drawing/2014/main" id="{00000000-0008-0000-0D00-000090000000}"/>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3238500" y="110089950"/>
          <a:ext cx="1057460" cy="79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143060</xdr:colOff>
      <xdr:row>166</xdr:row>
      <xdr:rowOff>26420</xdr:rowOff>
    </xdr:from>
    <xdr:to>
      <xdr:col>3</xdr:col>
      <xdr:colOff>1210137</xdr:colOff>
      <xdr:row>166</xdr:row>
      <xdr:rowOff>828675</xdr:rowOff>
    </xdr:to>
    <xdr:pic>
      <xdr:nvPicPr>
        <xdr:cNvPr id="145" name="Рисунок 144" descr="&amp;Scy;&amp;vcy;&amp;iecy;&amp;tcy;&amp;ocy;&amp;dcy;&amp;icy;&amp;ocy;&amp;dcy;&amp;ncy;&amp;acy;&amp;yacy; &amp;gcy;&amp;icy;&amp;rcy;&amp;lcy;&amp;yacy;&amp;ncy;&amp;dcy;&amp;acy; «&amp;Rcy;&amp;ocy;&amp;scy;&amp;acy;» 2 &amp;mcy;&amp;iecy;&amp;tcy;&amp;rcy;&amp;acy; &amp;ncy;&amp;acy; &amp;bcy;&amp;acy;&amp;tcy;&amp;acy;&amp;rcy;&amp;iecy;&amp;jcy;&amp;kcy;&amp;acy;&amp;khcy;, &amp;scy;&amp;icy;&amp;ncy;&amp;yacy;&amp;yacy;">
          <a:extLst>
            <a:ext uri="{FF2B5EF4-FFF2-40B4-BE49-F238E27FC236}">
              <a16:creationId xmlns:a16="http://schemas.microsoft.com/office/drawing/2014/main" id="{00000000-0008-0000-0D00-000091000000}"/>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3238685" y="110935520"/>
          <a:ext cx="1067077" cy="802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142875</xdr:colOff>
      <xdr:row>167</xdr:row>
      <xdr:rowOff>47625</xdr:rowOff>
    </xdr:from>
    <xdr:to>
      <xdr:col>3</xdr:col>
      <xdr:colOff>1181747</xdr:colOff>
      <xdr:row>167</xdr:row>
      <xdr:rowOff>828675</xdr:rowOff>
    </xdr:to>
    <xdr:pic>
      <xdr:nvPicPr>
        <xdr:cNvPr id="146" name="Рисунок 145"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a16="http://schemas.microsoft.com/office/drawing/2014/main" id="{00000000-0008-0000-0D00-00009200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3238500" y="111813975"/>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152585</xdr:colOff>
      <xdr:row>168</xdr:row>
      <xdr:rowOff>47625</xdr:rowOff>
    </xdr:from>
    <xdr:to>
      <xdr:col>3</xdr:col>
      <xdr:colOff>1172222</xdr:colOff>
      <xdr:row>168</xdr:row>
      <xdr:rowOff>814214</xdr:rowOff>
    </xdr:to>
    <xdr:pic>
      <xdr:nvPicPr>
        <xdr:cNvPr id="147" name="Рисунок 146"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id="{00000000-0008-0000-0D00-000093000000}"/>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3248210" y="112671225"/>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133535</xdr:colOff>
      <xdr:row>170</xdr:row>
      <xdr:rowOff>28575</xdr:rowOff>
    </xdr:from>
    <xdr:to>
      <xdr:col>3</xdr:col>
      <xdr:colOff>1200612</xdr:colOff>
      <xdr:row>170</xdr:row>
      <xdr:rowOff>830830</xdr:rowOff>
    </xdr:to>
    <xdr:pic>
      <xdr:nvPicPr>
        <xdr:cNvPr id="151" name="Рисунок 150" descr="&amp;Scy;&amp;vcy;&amp;iecy;&amp;tcy;&amp;ocy;&amp;dcy;&amp;icy;&amp;ocy;&amp;dcy;&amp;ncy;&amp;acy;&amp;yacy; &amp;gcy;&amp;icy;&amp;rcy;&amp;lcy;&amp;yacy;&amp;ncy;&amp;dcy;&amp;acy; «&amp;Rcy;&amp;ocy;&amp;scy;&amp;acy;» 2 &amp;mcy;&amp;iecy;&amp;tcy;&amp;rcy;&amp;acy; &amp;ncy;&amp;acy; &amp;bcy;&amp;acy;&amp;tcy;&amp;acy;&amp;rcy;&amp;iecy;&amp;jcy;&amp;kcy;&amp;acy;&amp;khcy;, &amp;scy;&amp;icy;&amp;ncy;&amp;yacy;&amp;yacy;">
          <a:extLst>
            <a:ext uri="{FF2B5EF4-FFF2-40B4-BE49-F238E27FC236}">
              <a16:creationId xmlns:a16="http://schemas.microsoft.com/office/drawing/2014/main" id="{00000000-0008-0000-0D00-000097000000}"/>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3229160" y="113814225"/>
          <a:ext cx="1067077" cy="802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171</xdr:row>
      <xdr:rowOff>49780</xdr:rowOff>
    </xdr:from>
    <xdr:to>
      <xdr:col>3</xdr:col>
      <xdr:colOff>1172222</xdr:colOff>
      <xdr:row>171</xdr:row>
      <xdr:rowOff>830830</xdr:rowOff>
    </xdr:to>
    <xdr:pic>
      <xdr:nvPicPr>
        <xdr:cNvPr id="152" name="Рисунок 151"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a16="http://schemas.microsoft.com/office/drawing/2014/main" id="{00000000-0008-0000-0D00-00009800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3228975" y="114692680"/>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143060</xdr:colOff>
      <xdr:row>172</xdr:row>
      <xdr:rowOff>49780</xdr:rowOff>
    </xdr:from>
    <xdr:to>
      <xdr:col>3</xdr:col>
      <xdr:colOff>1162697</xdr:colOff>
      <xdr:row>172</xdr:row>
      <xdr:rowOff>816369</xdr:rowOff>
    </xdr:to>
    <xdr:pic>
      <xdr:nvPicPr>
        <xdr:cNvPr id="153" name="Рисунок 152"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id="{00000000-0008-0000-0D00-000099000000}"/>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3238685" y="115549930"/>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142875</xdr:colOff>
      <xdr:row>174</xdr:row>
      <xdr:rowOff>28575</xdr:rowOff>
    </xdr:from>
    <xdr:to>
      <xdr:col>3</xdr:col>
      <xdr:colOff>1181747</xdr:colOff>
      <xdr:row>174</xdr:row>
      <xdr:rowOff>809625</xdr:rowOff>
    </xdr:to>
    <xdr:pic>
      <xdr:nvPicPr>
        <xdr:cNvPr id="157" name="Рисунок 156"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a16="http://schemas.microsoft.com/office/drawing/2014/main" id="{00000000-0008-0000-0D00-00009D00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3238500" y="116690775"/>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142875</xdr:colOff>
      <xdr:row>175</xdr:row>
      <xdr:rowOff>76200</xdr:rowOff>
    </xdr:from>
    <xdr:to>
      <xdr:col>3</xdr:col>
      <xdr:colOff>1162512</xdr:colOff>
      <xdr:row>175</xdr:row>
      <xdr:rowOff>842789</xdr:rowOff>
    </xdr:to>
    <xdr:pic>
      <xdr:nvPicPr>
        <xdr:cNvPr id="158" name="Рисунок 157"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id="{00000000-0008-0000-0D00-00009E000000}"/>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3238500" y="117586125"/>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104775</xdr:colOff>
      <xdr:row>176</xdr:row>
      <xdr:rowOff>28575</xdr:rowOff>
    </xdr:from>
    <xdr:to>
      <xdr:col>3</xdr:col>
      <xdr:colOff>1171852</xdr:colOff>
      <xdr:row>176</xdr:row>
      <xdr:rowOff>830830</xdr:rowOff>
    </xdr:to>
    <xdr:pic>
      <xdr:nvPicPr>
        <xdr:cNvPr id="159" name="Рисунок 158" descr="&amp;Scy;&amp;vcy;&amp;iecy;&amp;tcy;&amp;ocy;&amp;dcy;&amp;icy;&amp;ocy;&amp;dcy;&amp;ncy;&amp;acy;&amp;yacy; &amp;gcy;&amp;icy;&amp;rcy;&amp;lcy;&amp;yacy;&amp;ncy;&amp;dcy;&amp;acy; «&amp;Rcy;&amp;ocy;&amp;scy;&amp;acy;» 2 &amp;mcy;&amp;iecy;&amp;tcy;&amp;rcy;&amp;acy; &amp;ncy;&amp;acy; &amp;bcy;&amp;acy;&amp;tcy;&amp;acy;&amp;rcy;&amp;iecy;&amp;jcy;&amp;kcy;&amp;acy;&amp;khcy;, &amp;scy;&amp;icy;&amp;ncy;&amp;yacy;&amp;yacy;">
          <a:extLst>
            <a:ext uri="{FF2B5EF4-FFF2-40B4-BE49-F238E27FC236}">
              <a16:creationId xmlns:a16="http://schemas.microsoft.com/office/drawing/2014/main" id="{00000000-0008-0000-0D00-00009F000000}"/>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3200400" y="118443375"/>
          <a:ext cx="1067077" cy="802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178</xdr:row>
      <xdr:rowOff>47625</xdr:rowOff>
    </xdr:from>
    <xdr:to>
      <xdr:col>3</xdr:col>
      <xdr:colOff>1142999</xdr:colOff>
      <xdr:row>178</xdr:row>
      <xdr:rowOff>813865</xdr:rowOff>
    </xdr:to>
    <xdr:pic>
      <xdr:nvPicPr>
        <xdr:cNvPr id="160" name="Рисунок 159" descr="&amp;Scy;&amp;vcy;&amp;iecy;&amp;tcy;&amp;ocy;&amp;dcy;&amp;icy;&amp;ocy;&amp;dcy;&amp;ncy;&amp;acy;&amp;yacy; &amp;gcy;&amp;icy;&amp;rcy;&amp;lcy;&amp;yacy;&amp;ncy;&amp;dcy;&amp;acy; «&amp;Rcy;&amp;ocy;&amp;scy;&amp;acy;»  4 &amp;mcy;&amp;iecy;&amp;tcy;&amp;rcy;&amp;acy; &amp;ncy;&amp;acy; &amp;bcy;&amp;acy;&amp;tcy;&amp;acy;&amp;rcy;&amp;iecy;&amp;jcy;&amp;kcy;&amp;acy;&amp;khcy;, &amp;mcy;&amp;ncy;&amp;ocy;&amp;gcy;&amp;ocy;&amp;tscy;&amp;vcy;&amp;iecy;&amp;tcy;&amp;ncy;&amp;acy;&amp;yacy;">
          <a:extLst>
            <a:ext uri="{FF2B5EF4-FFF2-40B4-BE49-F238E27FC236}">
              <a16:creationId xmlns:a16="http://schemas.microsoft.com/office/drawing/2014/main" id="{00000000-0008-0000-0D00-0000A0000000}"/>
            </a:ext>
          </a:extLst>
        </xdr:cNvPr>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3219450" y="119605425"/>
          <a:ext cx="1019174" cy="76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81224</xdr:colOff>
      <xdr:row>104</xdr:row>
      <xdr:rowOff>76200</xdr:rowOff>
    </xdr:from>
    <xdr:to>
      <xdr:col>3</xdr:col>
      <xdr:colOff>1242752</xdr:colOff>
      <xdr:row>104</xdr:row>
      <xdr:rowOff>847726</xdr:rowOff>
    </xdr:to>
    <xdr:pic>
      <xdr:nvPicPr>
        <xdr:cNvPr id="132" name="Рисунок 131" descr="&amp;Gcy;&amp;icy;&amp;rcy;&amp;lcy;&amp;yacy;&amp;dcy;&amp;ncy;&amp;acy; &amp;scy;&amp;vcy;&amp;iecy;&amp;tcy;&amp;ocy;&amp;dcy;&amp;icy;&amp;ocy;&amp;dcy;&amp;ncy;&amp;acy;&amp;yacy; &amp;scy; &amp;pcy;&amp;ocy;&amp;vcy;&amp;ycy;&amp;shcy;&amp;iecy;&amp;ncy;&amp;ncy;&amp;ocy;&amp;jcy; &amp;scy;&amp;tcy;&amp;iecy;&amp;pcy;&amp;iecy;&amp;ncy;&amp;softcy;&amp;yucy; &amp;zcy;&amp;acy;&amp;shchcy;&amp;icy;&amp;tcy;&amp;ycy;, 10 &amp;mcy;&amp;iecy;&amp;tcy;&amp;rcy;&amp;ocy;&amp;vcy;, &amp;pcy;&amp;rcy;&amp;ocy;&amp;vcy;&amp;ocy;&amp;dcy; &amp;tcy;&amp;iecy;&amp;mcy;&amp;ncy;&amp;ocy;-&amp;zcy;&amp;iecy;&amp;lcy;&amp;iecy;&amp;ncy;&amp;ycy;&amp;jcy;, &amp;tscy;&amp;vcy;&amp;iecy;&amp;tcy; &amp;bcy;&amp;iecy;&amp;lcy;&amp;ycy;&amp;jcy;">
          <a:extLst>
            <a:ext uri="{FF2B5EF4-FFF2-40B4-BE49-F238E27FC236}">
              <a16:creationId xmlns:a16="http://schemas.microsoft.com/office/drawing/2014/main" id="{00000000-0008-0000-0D00-000084000000}"/>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3176849" y="70284975"/>
          <a:ext cx="1161528" cy="771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xdr:colOff>
      <xdr:row>19</xdr:row>
      <xdr:rowOff>38100</xdr:rowOff>
    </xdr:from>
    <xdr:to>
      <xdr:col>3</xdr:col>
      <xdr:colOff>1276350</xdr:colOff>
      <xdr:row>19</xdr:row>
      <xdr:rowOff>962025</xdr:rowOff>
    </xdr:to>
    <xdr:pic>
      <xdr:nvPicPr>
        <xdr:cNvPr id="133" name="Picture 435" descr="DSC00197">
          <a:extLst>
            <a:ext uri="{FF2B5EF4-FFF2-40B4-BE49-F238E27FC236}">
              <a16:creationId xmlns:a16="http://schemas.microsoft.com/office/drawing/2014/main" id="{00000000-0008-0000-0D00-00008500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143250" y="13296900"/>
          <a:ext cx="1228725" cy="923925"/>
        </a:xfrm>
        <a:prstGeom prst="rect">
          <a:avLst/>
        </a:prstGeom>
        <a:noFill/>
        <a:ln w="9525">
          <a:noFill/>
          <a:miter lim="800000"/>
          <a:headEnd/>
          <a:tailEnd/>
        </a:ln>
      </xdr:spPr>
    </xdr:pic>
    <xdr:clientData/>
  </xdr:twoCellAnchor>
  <xdr:twoCellAnchor editAs="oneCell">
    <xdr:from>
      <xdr:col>3</xdr:col>
      <xdr:colOff>47624</xdr:colOff>
      <xdr:row>108</xdr:row>
      <xdr:rowOff>47624</xdr:rowOff>
    </xdr:from>
    <xdr:to>
      <xdr:col>3</xdr:col>
      <xdr:colOff>1257299</xdr:colOff>
      <xdr:row>108</xdr:row>
      <xdr:rowOff>851131</xdr:rowOff>
    </xdr:to>
    <xdr:pic>
      <xdr:nvPicPr>
        <xdr:cNvPr id="134" name="Рисунок 133" descr="&amp;Gcy;&amp;icy;&amp;rcy;&amp;lcy;&amp;yacy;&amp;dcy;&amp;ncy;&amp;acy; &amp;scy;&amp;vcy;&amp;iecy;&amp;tcy;&amp;ocy;&amp;dcy;&amp;icy;&amp;ocy;&amp;dcy;&amp;ncy;&amp;acy;&amp;yacy; &amp;scy; &amp;pcy;&amp;ocy;&amp;vcy;&amp;ycy;&amp;shcy;&amp;iecy;&amp;ncy;&amp;ncy;&amp;ocy;&amp;jcy; &amp;scy;&amp;tcy;&amp;iecy;&amp;pcy;&amp;iecy;&amp;ncy;&amp;softcy;&amp;yucy; &amp;zcy;&amp;acy;&amp;shchcy;&amp;icy;&amp;tcy;&amp;ycy;, 10 &amp;mcy;&amp;iecy;&amp;tcy;&amp;rcy;&amp;ocy;&amp;vcy;, &amp;pcy;&amp;rcy;&amp;ocy;&amp;vcy;&amp;ocy;&amp;dcy; &amp;tcy;&amp;iecy;&amp;mcy;&amp;ncy;&amp;ocy;-&amp;zcy;&amp;iecy;&amp;lcy;&amp;iecy;&amp;ncy;&amp;ycy;&amp;jcy;, &amp;tscy;&amp;vcy;&amp;iecy;&amp;tcy; &amp;bcy;&amp;iecy;&amp;lcy;&amp;ycy;&amp;jcy;">
          <a:extLst>
            <a:ext uri="{FF2B5EF4-FFF2-40B4-BE49-F238E27FC236}">
              <a16:creationId xmlns:a16="http://schemas.microsoft.com/office/drawing/2014/main" id="{00000000-0008-0000-0D00-000086000000}"/>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3143249" y="75885674"/>
          <a:ext cx="1209675" cy="8035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47625</xdr:colOff>
      <xdr:row>12</xdr:row>
      <xdr:rowOff>47625</xdr:rowOff>
    </xdr:from>
    <xdr:to>
      <xdr:col>3</xdr:col>
      <xdr:colOff>1257300</xdr:colOff>
      <xdr:row>12</xdr:row>
      <xdr:rowOff>1123950</xdr:rowOff>
    </xdr:to>
    <xdr:pic>
      <xdr:nvPicPr>
        <xdr:cNvPr id="15469" name="Рисунок 8" descr="128.jpg">
          <a:extLst>
            <a:ext uri="{FF2B5EF4-FFF2-40B4-BE49-F238E27FC236}">
              <a16:creationId xmlns:a16="http://schemas.microsoft.com/office/drawing/2014/main" id="{00000000-0008-0000-0E00-00006D3C0000}"/>
            </a:ext>
          </a:extLst>
        </xdr:cNvPr>
        <xdr:cNvPicPr>
          <a:picLocks noChangeAspect="1"/>
        </xdr:cNvPicPr>
      </xdr:nvPicPr>
      <xdr:blipFill>
        <a:blip xmlns:r="http://schemas.openxmlformats.org/officeDocument/2006/relationships" r:embed="rId1" cstate="print"/>
        <a:srcRect/>
        <a:stretch>
          <a:fillRect/>
        </a:stretch>
      </xdr:blipFill>
      <xdr:spPr bwMode="auto">
        <a:xfrm>
          <a:off x="3143250" y="9667875"/>
          <a:ext cx="1209675" cy="1076325"/>
        </a:xfrm>
        <a:prstGeom prst="rect">
          <a:avLst/>
        </a:prstGeom>
        <a:noFill/>
        <a:ln w="9525">
          <a:noFill/>
          <a:miter lim="800000"/>
          <a:headEnd/>
          <a:tailEnd/>
        </a:ln>
      </xdr:spPr>
    </xdr:pic>
    <xdr:clientData/>
  </xdr:twoCellAnchor>
  <xdr:twoCellAnchor editAs="oneCell">
    <xdr:from>
      <xdr:col>3</xdr:col>
      <xdr:colOff>47625</xdr:colOff>
      <xdr:row>13</xdr:row>
      <xdr:rowOff>28575</xdr:rowOff>
    </xdr:from>
    <xdr:to>
      <xdr:col>3</xdr:col>
      <xdr:colOff>1257300</xdr:colOff>
      <xdr:row>13</xdr:row>
      <xdr:rowOff>1104900</xdr:rowOff>
    </xdr:to>
    <xdr:pic>
      <xdr:nvPicPr>
        <xdr:cNvPr id="15470" name="Рисунок 10" descr="129.jpg">
          <a:extLst>
            <a:ext uri="{FF2B5EF4-FFF2-40B4-BE49-F238E27FC236}">
              <a16:creationId xmlns:a16="http://schemas.microsoft.com/office/drawing/2014/main" id="{00000000-0008-0000-0E00-00006E3C0000}"/>
            </a:ext>
          </a:extLst>
        </xdr:cNvPr>
        <xdr:cNvPicPr>
          <a:picLocks noChangeAspect="1"/>
        </xdr:cNvPicPr>
      </xdr:nvPicPr>
      <xdr:blipFill>
        <a:blip xmlns:r="http://schemas.openxmlformats.org/officeDocument/2006/relationships" r:embed="rId2" cstate="print"/>
        <a:srcRect/>
        <a:stretch>
          <a:fillRect/>
        </a:stretch>
      </xdr:blipFill>
      <xdr:spPr bwMode="auto">
        <a:xfrm>
          <a:off x="3143250" y="10839450"/>
          <a:ext cx="1209675" cy="1076325"/>
        </a:xfrm>
        <a:prstGeom prst="rect">
          <a:avLst/>
        </a:prstGeom>
        <a:noFill/>
        <a:ln w="9525">
          <a:noFill/>
          <a:miter lim="800000"/>
          <a:headEnd/>
          <a:tailEnd/>
        </a:ln>
      </xdr:spPr>
    </xdr:pic>
    <xdr:clientData/>
  </xdr:twoCellAnchor>
  <xdr:twoCellAnchor editAs="oneCell">
    <xdr:from>
      <xdr:col>3</xdr:col>
      <xdr:colOff>57150</xdr:colOff>
      <xdr:row>14</xdr:row>
      <xdr:rowOff>47625</xdr:rowOff>
    </xdr:from>
    <xdr:to>
      <xdr:col>3</xdr:col>
      <xdr:colOff>1266825</xdr:colOff>
      <xdr:row>14</xdr:row>
      <xdr:rowOff>1123950</xdr:rowOff>
    </xdr:to>
    <xdr:pic>
      <xdr:nvPicPr>
        <xdr:cNvPr id="15471" name="Рисунок 11" descr="130.jpg">
          <a:extLst>
            <a:ext uri="{FF2B5EF4-FFF2-40B4-BE49-F238E27FC236}">
              <a16:creationId xmlns:a16="http://schemas.microsoft.com/office/drawing/2014/main" id="{00000000-0008-0000-0E00-00006F3C0000}"/>
            </a:ext>
          </a:extLst>
        </xdr:cNvPr>
        <xdr:cNvPicPr>
          <a:picLocks noChangeAspect="1"/>
        </xdr:cNvPicPr>
      </xdr:nvPicPr>
      <xdr:blipFill>
        <a:blip xmlns:r="http://schemas.openxmlformats.org/officeDocument/2006/relationships" r:embed="rId3" cstate="print"/>
        <a:srcRect/>
        <a:stretch>
          <a:fillRect/>
        </a:stretch>
      </xdr:blipFill>
      <xdr:spPr bwMode="auto">
        <a:xfrm>
          <a:off x="3152775" y="11991975"/>
          <a:ext cx="1209675" cy="1076325"/>
        </a:xfrm>
        <a:prstGeom prst="rect">
          <a:avLst/>
        </a:prstGeom>
        <a:noFill/>
        <a:ln w="9525">
          <a:noFill/>
          <a:miter lim="800000"/>
          <a:headEnd/>
          <a:tailEnd/>
        </a:ln>
      </xdr:spPr>
    </xdr:pic>
    <xdr:clientData/>
  </xdr:twoCellAnchor>
  <xdr:twoCellAnchor editAs="oneCell">
    <xdr:from>
      <xdr:col>3</xdr:col>
      <xdr:colOff>47625</xdr:colOff>
      <xdr:row>6</xdr:row>
      <xdr:rowOff>28575</xdr:rowOff>
    </xdr:from>
    <xdr:to>
      <xdr:col>3</xdr:col>
      <xdr:colOff>1276350</xdr:colOff>
      <xdr:row>6</xdr:row>
      <xdr:rowOff>1257300</xdr:rowOff>
    </xdr:to>
    <xdr:pic>
      <xdr:nvPicPr>
        <xdr:cNvPr id="15473" name="Рисунок 7" descr="018.gif">
          <a:extLst>
            <a:ext uri="{FF2B5EF4-FFF2-40B4-BE49-F238E27FC236}">
              <a16:creationId xmlns:a16="http://schemas.microsoft.com/office/drawing/2014/main" id="{00000000-0008-0000-0E00-0000713C0000}"/>
            </a:ext>
          </a:extLst>
        </xdr:cNvPr>
        <xdr:cNvPicPr>
          <a:picLocks noChangeAspect="1"/>
        </xdr:cNvPicPr>
      </xdr:nvPicPr>
      <xdr:blipFill>
        <a:blip xmlns:r="http://schemas.openxmlformats.org/officeDocument/2006/relationships" r:embed="rId4" cstate="print"/>
        <a:srcRect/>
        <a:stretch>
          <a:fillRect/>
        </a:stretch>
      </xdr:blipFill>
      <xdr:spPr bwMode="auto">
        <a:xfrm>
          <a:off x="3143250" y="3076575"/>
          <a:ext cx="1228725" cy="1228725"/>
        </a:xfrm>
        <a:prstGeom prst="rect">
          <a:avLst/>
        </a:prstGeom>
        <a:noFill/>
        <a:ln w="9525">
          <a:noFill/>
          <a:miter lim="800000"/>
          <a:headEnd/>
          <a:tailEnd/>
        </a:ln>
      </xdr:spPr>
    </xdr:pic>
    <xdr:clientData/>
  </xdr:twoCellAnchor>
  <xdr:twoCellAnchor editAs="oneCell">
    <xdr:from>
      <xdr:col>3</xdr:col>
      <xdr:colOff>47625</xdr:colOff>
      <xdr:row>5</xdr:row>
      <xdr:rowOff>38100</xdr:rowOff>
    </xdr:from>
    <xdr:to>
      <xdr:col>3</xdr:col>
      <xdr:colOff>1276350</xdr:colOff>
      <xdr:row>5</xdr:row>
      <xdr:rowOff>1266825</xdr:rowOff>
    </xdr:to>
    <xdr:pic>
      <xdr:nvPicPr>
        <xdr:cNvPr id="15474" name="Рисунок 8" descr="019.gif">
          <a:extLst>
            <a:ext uri="{FF2B5EF4-FFF2-40B4-BE49-F238E27FC236}">
              <a16:creationId xmlns:a16="http://schemas.microsoft.com/office/drawing/2014/main" id="{00000000-0008-0000-0E00-0000723C0000}"/>
            </a:ext>
          </a:extLst>
        </xdr:cNvPr>
        <xdr:cNvPicPr>
          <a:picLocks noChangeAspect="1"/>
        </xdr:cNvPicPr>
      </xdr:nvPicPr>
      <xdr:blipFill>
        <a:blip xmlns:r="http://schemas.openxmlformats.org/officeDocument/2006/relationships" r:embed="rId5" cstate="print"/>
        <a:srcRect/>
        <a:stretch>
          <a:fillRect/>
        </a:stretch>
      </xdr:blipFill>
      <xdr:spPr bwMode="auto">
        <a:xfrm>
          <a:off x="3143250" y="1781175"/>
          <a:ext cx="1228725" cy="1228725"/>
        </a:xfrm>
        <a:prstGeom prst="rect">
          <a:avLst/>
        </a:prstGeom>
        <a:noFill/>
        <a:ln w="9525">
          <a:noFill/>
          <a:miter lim="800000"/>
          <a:headEnd/>
          <a:tailEnd/>
        </a:ln>
      </xdr:spPr>
    </xdr:pic>
    <xdr:clientData/>
  </xdr:twoCellAnchor>
  <xdr:twoCellAnchor editAs="oneCell">
    <xdr:from>
      <xdr:col>3</xdr:col>
      <xdr:colOff>38100</xdr:colOff>
      <xdr:row>8</xdr:row>
      <xdr:rowOff>28575</xdr:rowOff>
    </xdr:from>
    <xdr:to>
      <xdr:col>3</xdr:col>
      <xdr:colOff>1266825</xdr:colOff>
      <xdr:row>8</xdr:row>
      <xdr:rowOff>1257300</xdr:rowOff>
    </xdr:to>
    <xdr:pic>
      <xdr:nvPicPr>
        <xdr:cNvPr id="15475" name="Рисунок 10" descr="021.gif">
          <a:extLst>
            <a:ext uri="{FF2B5EF4-FFF2-40B4-BE49-F238E27FC236}">
              <a16:creationId xmlns:a16="http://schemas.microsoft.com/office/drawing/2014/main" id="{00000000-0008-0000-0E00-0000733C0000}"/>
            </a:ext>
          </a:extLst>
        </xdr:cNvPr>
        <xdr:cNvPicPr>
          <a:picLocks noChangeAspect="1"/>
        </xdr:cNvPicPr>
      </xdr:nvPicPr>
      <xdr:blipFill>
        <a:blip xmlns:r="http://schemas.openxmlformats.org/officeDocument/2006/relationships" r:embed="rId6" cstate="print"/>
        <a:srcRect/>
        <a:stretch>
          <a:fillRect/>
        </a:stretch>
      </xdr:blipFill>
      <xdr:spPr bwMode="auto">
        <a:xfrm>
          <a:off x="3133725" y="5676900"/>
          <a:ext cx="1228725" cy="1228725"/>
        </a:xfrm>
        <a:prstGeom prst="rect">
          <a:avLst/>
        </a:prstGeom>
        <a:noFill/>
        <a:ln w="9525">
          <a:noFill/>
          <a:miter lim="800000"/>
          <a:headEnd/>
          <a:tailEnd/>
        </a:ln>
      </xdr:spPr>
    </xdr:pic>
    <xdr:clientData/>
  </xdr:twoCellAnchor>
  <xdr:twoCellAnchor editAs="oneCell">
    <xdr:from>
      <xdr:col>3</xdr:col>
      <xdr:colOff>38100</xdr:colOff>
      <xdr:row>17</xdr:row>
      <xdr:rowOff>28575</xdr:rowOff>
    </xdr:from>
    <xdr:to>
      <xdr:col>3</xdr:col>
      <xdr:colOff>1266825</xdr:colOff>
      <xdr:row>17</xdr:row>
      <xdr:rowOff>1257300</xdr:rowOff>
    </xdr:to>
    <xdr:pic>
      <xdr:nvPicPr>
        <xdr:cNvPr id="15476" name="Рисунок 10" descr="021.gif">
          <a:extLst>
            <a:ext uri="{FF2B5EF4-FFF2-40B4-BE49-F238E27FC236}">
              <a16:creationId xmlns:a16="http://schemas.microsoft.com/office/drawing/2014/main" id="{00000000-0008-0000-0E00-0000743C0000}"/>
            </a:ext>
          </a:extLst>
        </xdr:cNvPr>
        <xdr:cNvPicPr>
          <a:picLocks noChangeAspect="1"/>
        </xdr:cNvPicPr>
      </xdr:nvPicPr>
      <xdr:blipFill>
        <a:blip xmlns:r="http://schemas.openxmlformats.org/officeDocument/2006/relationships" r:embed="rId6" cstate="print"/>
        <a:srcRect/>
        <a:stretch>
          <a:fillRect/>
        </a:stretch>
      </xdr:blipFill>
      <xdr:spPr bwMode="auto">
        <a:xfrm>
          <a:off x="3133725" y="15592425"/>
          <a:ext cx="1228725" cy="1228725"/>
        </a:xfrm>
        <a:prstGeom prst="rect">
          <a:avLst/>
        </a:prstGeom>
        <a:noFill/>
        <a:ln w="9525">
          <a:noFill/>
          <a:miter lim="800000"/>
          <a:headEnd/>
          <a:tailEnd/>
        </a:ln>
      </xdr:spPr>
    </xdr:pic>
    <xdr:clientData/>
  </xdr:twoCellAnchor>
  <xdr:twoCellAnchor editAs="oneCell">
    <xdr:from>
      <xdr:col>3</xdr:col>
      <xdr:colOff>47625</xdr:colOff>
      <xdr:row>18</xdr:row>
      <xdr:rowOff>38100</xdr:rowOff>
    </xdr:from>
    <xdr:to>
      <xdr:col>3</xdr:col>
      <xdr:colOff>1276350</xdr:colOff>
      <xdr:row>18</xdr:row>
      <xdr:rowOff>1266825</xdr:rowOff>
    </xdr:to>
    <xdr:pic>
      <xdr:nvPicPr>
        <xdr:cNvPr id="15477" name="Рисунок 8" descr="019.gif">
          <a:extLst>
            <a:ext uri="{FF2B5EF4-FFF2-40B4-BE49-F238E27FC236}">
              <a16:creationId xmlns:a16="http://schemas.microsoft.com/office/drawing/2014/main" id="{00000000-0008-0000-0E00-0000753C0000}"/>
            </a:ext>
          </a:extLst>
        </xdr:cNvPr>
        <xdr:cNvPicPr>
          <a:picLocks noChangeAspect="1"/>
        </xdr:cNvPicPr>
      </xdr:nvPicPr>
      <xdr:blipFill>
        <a:blip xmlns:r="http://schemas.openxmlformats.org/officeDocument/2006/relationships" r:embed="rId5" cstate="print"/>
        <a:srcRect/>
        <a:stretch>
          <a:fillRect/>
        </a:stretch>
      </xdr:blipFill>
      <xdr:spPr bwMode="auto">
        <a:xfrm>
          <a:off x="3143250" y="16916400"/>
          <a:ext cx="1228725" cy="1228725"/>
        </a:xfrm>
        <a:prstGeom prst="rect">
          <a:avLst/>
        </a:prstGeom>
        <a:noFill/>
        <a:ln w="9525">
          <a:noFill/>
          <a:miter lim="800000"/>
          <a:headEnd/>
          <a:tailEnd/>
        </a:ln>
      </xdr:spPr>
    </xdr:pic>
    <xdr:clientData/>
  </xdr:twoCellAnchor>
  <xdr:twoCellAnchor editAs="oneCell">
    <xdr:from>
      <xdr:col>3</xdr:col>
      <xdr:colOff>47625</xdr:colOff>
      <xdr:row>19</xdr:row>
      <xdr:rowOff>28575</xdr:rowOff>
    </xdr:from>
    <xdr:to>
      <xdr:col>3</xdr:col>
      <xdr:colOff>1276350</xdr:colOff>
      <xdr:row>19</xdr:row>
      <xdr:rowOff>1257300</xdr:rowOff>
    </xdr:to>
    <xdr:pic>
      <xdr:nvPicPr>
        <xdr:cNvPr id="15478" name="Рисунок 7" descr="018.gif">
          <a:extLst>
            <a:ext uri="{FF2B5EF4-FFF2-40B4-BE49-F238E27FC236}">
              <a16:creationId xmlns:a16="http://schemas.microsoft.com/office/drawing/2014/main" id="{00000000-0008-0000-0E00-0000763C0000}"/>
            </a:ext>
          </a:extLst>
        </xdr:cNvPr>
        <xdr:cNvPicPr>
          <a:picLocks noChangeAspect="1"/>
        </xdr:cNvPicPr>
      </xdr:nvPicPr>
      <xdr:blipFill>
        <a:blip xmlns:r="http://schemas.openxmlformats.org/officeDocument/2006/relationships" r:embed="rId4" cstate="print"/>
        <a:srcRect/>
        <a:stretch>
          <a:fillRect/>
        </a:stretch>
      </xdr:blipFill>
      <xdr:spPr bwMode="auto">
        <a:xfrm>
          <a:off x="3143250" y="18211800"/>
          <a:ext cx="1228725" cy="1228725"/>
        </a:xfrm>
        <a:prstGeom prst="rect">
          <a:avLst/>
        </a:prstGeom>
        <a:noFill/>
        <a:ln w="9525">
          <a:noFill/>
          <a:miter lim="800000"/>
          <a:headEnd/>
          <a:tailEnd/>
        </a:ln>
      </xdr:spPr>
    </xdr:pic>
    <xdr:clientData/>
  </xdr:twoCellAnchor>
  <xdr:twoCellAnchor editAs="oneCell">
    <xdr:from>
      <xdr:col>3</xdr:col>
      <xdr:colOff>171450</xdr:colOff>
      <xdr:row>33</xdr:row>
      <xdr:rowOff>19050</xdr:rowOff>
    </xdr:from>
    <xdr:to>
      <xdr:col>3</xdr:col>
      <xdr:colOff>1114425</xdr:colOff>
      <xdr:row>33</xdr:row>
      <xdr:rowOff>1266825</xdr:rowOff>
    </xdr:to>
    <xdr:pic>
      <xdr:nvPicPr>
        <xdr:cNvPr id="15479" name="Рисунок 14" descr="001.jpg">
          <a:extLst>
            <a:ext uri="{FF2B5EF4-FFF2-40B4-BE49-F238E27FC236}">
              <a16:creationId xmlns:a16="http://schemas.microsoft.com/office/drawing/2014/main" id="{00000000-0008-0000-0E00-0000773C0000}"/>
            </a:ext>
          </a:extLst>
        </xdr:cNvPr>
        <xdr:cNvPicPr>
          <a:picLocks noChangeAspect="1"/>
        </xdr:cNvPicPr>
      </xdr:nvPicPr>
      <xdr:blipFill>
        <a:blip xmlns:r="http://schemas.openxmlformats.org/officeDocument/2006/relationships" r:embed="rId7" cstate="print"/>
        <a:srcRect/>
        <a:stretch>
          <a:fillRect/>
        </a:stretch>
      </xdr:blipFill>
      <xdr:spPr bwMode="auto">
        <a:xfrm>
          <a:off x="3267075" y="30099000"/>
          <a:ext cx="942975" cy="1247775"/>
        </a:xfrm>
        <a:prstGeom prst="rect">
          <a:avLst/>
        </a:prstGeom>
        <a:noFill/>
        <a:ln w="9525">
          <a:noFill/>
          <a:miter lim="800000"/>
          <a:headEnd/>
          <a:tailEnd/>
        </a:ln>
      </xdr:spPr>
    </xdr:pic>
    <xdr:clientData/>
  </xdr:twoCellAnchor>
  <xdr:twoCellAnchor editAs="oneCell">
    <xdr:from>
      <xdr:col>3</xdr:col>
      <xdr:colOff>38100</xdr:colOff>
      <xdr:row>7</xdr:row>
      <xdr:rowOff>28575</xdr:rowOff>
    </xdr:from>
    <xdr:to>
      <xdr:col>3</xdr:col>
      <xdr:colOff>1285875</xdr:colOff>
      <xdr:row>7</xdr:row>
      <xdr:rowOff>1276350</xdr:rowOff>
    </xdr:to>
    <xdr:pic>
      <xdr:nvPicPr>
        <xdr:cNvPr id="15481" name="Рисунок 16" descr="003.jpg">
          <a:extLst>
            <a:ext uri="{FF2B5EF4-FFF2-40B4-BE49-F238E27FC236}">
              <a16:creationId xmlns:a16="http://schemas.microsoft.com/office/drawing/2014/main" id="{00000000-0008-0000-0E00-0000793C0000}"/>
            </a:ext>
          </a:extLst>
        </xdr:cNvPr>
        <xdr:cNvPicPr>
          <a:picLocks noChangeAspect="1"/>
        </xdr:cNvPicPr>
      </xdr:nvPicPr>
      <xdr:blipFill>
        <a:blip xmlns:r="http://schemas.openxmlformats.org/officeDocument/2006/relationships" r:embed="rId8" cstate="print"/>
        <a:srcRect/>
        <a:stretch>
          <a:fillRect/>
        </a:stretch>
      </xdr:blipFill>
      <xdr:spPr bwMode="auto">
        <a:xfrm>
          <a:off x="3133725" y="4371975"/>
          <a:ext cx="1247775" cy="1247775"/>
        </a:xfrm>
        <a:prstGeom prst="rect">
          <a:avLst/>
        </a:prstGeom>
        <a:noFill/>
        <a:ln w="9525">
          <a:noFill/>
          <a:miter lim="800000"/>
          <a:headEnd/>
          <a:tailEnd/>
        </a:ln>
      </xdr:spPr>
    </xdr:pic>
    <xdr:clientData/>
  </xdr:twoCellAnchor>
  <xdr:twoCellAnchor editAs="oneCell">
    <xdr:from>
      <xdr:col>3</xdr:col>
      <xdr:colOff>38100</xdr:colOff>
      <xdr:row>16</xdr:row>
      <xdr:rowOff>28575</xdr:rowOff>
    </xdr:from>
    <xdr:to>
      <xdr:col>3</xdr:col>
      <xdr:colOff>1285875</xdr:colOff>
      <xdr:row>16</xdr:row>
      <xdr:rowOff>1276350</xdr:rowOff>
    </xdr:to>
    <xdr:pic>
      <xdr:nvPicPr>
        <xdr:cNvPr id="15482" name="Рисунок 17" descr="003.jpg">
          <a:extLst>
            <a:ext uri="{FF2B5EF4-FFF2-40B4-BE49-F238E27FC236}">
              <a16:creationId xmlns:a16="http://schemas.microsoft.com/office/drawing/2014/main" id="{00000000-0008-0000-0E00-00007A3C0000}"/>
            </a:ext>
          </a:extLst>
        </xdr:cNvPr>
        <xdr:cNvPicPr>
          <a:picLocks noChangeAspect="1"/>
        </xdr:cNvPicPr>
      </xdr:nvPicPr>
      <xdr:blipFill>
        <a:blip xmlns:r="http://schemas.openxmlformats.org/officeDocument/2006/relationships" r:embed="rId8" cstate="print"/>
        <a:srcRect/>
        <a:stretch>
          <a:fillRect/>
        </a:stretch>
      </xdr:blipFill>
      <xdr:spPr bwMode="auto">
        <a:xfrm>
          <a:off x="3133725" y="14277975"/>
          <a:ext cx="1247775" cy="1247775"/>
        </a:xfrm>
        <a:prstGeom prst="rect">
          <a:avLst/>
        </a:prstGeom>
        <a:noFill/>
        <a:ln w="9525">
          <a:noFill/>
          <a:miter lim="800000"/>
          <a:headEnd/>
          <a:tailEnd/>
        </a:ln>
      </xdr:spPr>
    </xdr:pic>
    <xdr:clientData/>
  </xdr:twoCellAnchor>
  <xdr:twoCellAnchor editAs="oneCell">
    <xdr:from>
      <xdr:col>3</xdr:col>
      <xdr:colOff>28575</xdr:colOff>
      <xdr:row>20</xdr:row>
      <xdr:rowOff>28575</xdr:rowOff>
    </xdr:from>
    <xdr:to>
      <xdr:col>3</xdr:col>
      <xdr:colOff>1276350</xdr:colOff>
      <xdr:row>20</xdr:row>
      <xdr:rowOff>1276350</xdr:rowOff>
    </xdr:to>
    <xdr:pic>
      <xdr:nvPicPr>
        <xdr:cNvPr id="15483" name="Рисунок 18" descr="004.jpg">
          <a:extLst>
            <a:ext uri="{FF2B5EF4-FFF2-40B4-BE49-F238E27FC236}">
              <a16:creationId xmlns:a16="http://schemas.microsoft.com/office/drawing/2014/main" id="{00000000-0008-0000-0E00-00007B3C0000}"/>
            </a:ext>
          </a:extLst>
        </xdr:cNvPr>
        <xdr:cNvPicPr>
          <a:picLocks noChangeAspect="1"/>
        </xdr:cNvPicPr>
      </xdr:nvPicPr>
      <xdr:blipFill>
        <a:blip xmlns:r="http://schemas.openxmlformats.org/officeDocument/2006/relationships" r:embed="rId9" cstate="print"/>
        <a:srcRect/>
        <a:stretch>
          <a:fillRect/>
        </a:stretch>
      </xdr:blipFill>
      <xdr:spPr bwMode="auto">
        <a:xfrm>
          <a:off x="3124200" y="19488150"/>
          <a:ext cx="1247775" cy="1247775"/>
        </a:xfrm>
        <a:prstGeom prst="rect">
          <a:avLst/>
        </a:prstGeom>
        <a:noFill/>
        <a:ln w="9525">
          <a:noFill/>
          <a:miter lim="800000"/>
          <a:headEnd/>
          <a:tailEnd/>
        </a:ln>
      </xdr:spPr>
    </xdr:pic>
    <xdr:clientData/>
  </xdr:twoCellAnchor>
  <xdr:twoCellAnchor editAs="oneCell">
    <xdr:from>
      <xdr:col>3</xdr:col>
      <xdr:colOff>28575</xdr:colOff>
      <xdr:row>21</xdr:row>
      <xdr:rowOff>47625</xdr:rowOff>
    </xdr:from>
    <xdr:to>
      <xdr:col>3</xdr:col>
      <xdr:colOff>1276350</xdr:colOff>
      <xdr:row>21</xdr:row>
      <xdr:rowOff>1295400</xdr:rowOff>
    </xdr:to>
    <xdr:pic>
      <xdr:nvPicPr>
        <xdr:cNvPr id="15484" name="Рисунок 19" descr="005.jpg">
          <a:extLst>
            <a:ext uri="{FF2B5EF4-FFF2-40B4-BE49-F238E27FC236}">
              <a16:creationId xmlns:a16="http://schemas.microsoft.com/office/drawing/2014/main" id="{00000000-0008-0000-0E00-00007C3C0000}"/>
            </a:ext>
          </a:extLst>
        </xdr:cNvPr>
        <xdr:cNvPicPr>
          <a:picLocks noChangeAspect="1"/>
        </xdr:cNvPicPr>
      </xdr:nvPicPr>
      <xdr:blipFill>
        <a:blip xmlns:r="http://schemas.openxmlformats.org/officeDocument/2006/relationships" r:embed="rId10" cstate="print"/>
        <a:srcRect/>
        <a:stretch>
          <a:fillRect/>
        </a:stretch>
      </xdr:blipFill>
      <xdr:spPr bwMode="auto">
        <a:xfrm>
          <a:off x="3124200" y="20840700"/>
          <a:ext cx="1247775" cy="1247775"/>
        </a:xfrm>
        <a:prstGeom prst="rect">
          <a:avLst/>
        </a:prstGeom>
        <a:noFill/>
        <a:ln w="9525">
          <a:noFill/>
          <a:miter lim="800000"/>
          <a:headEnd/>
          <a:tailEnd/>
        </a:ln>
      </xdr:spPr>
    </xdr:pic>
    <xdr:clientData/>
  </xdr:twoCellAnchor>
  <xdr:twoCellAnchor editAs="oneCell">
    <xdr:from>
      <xdr:col>3</xdr:col>
      <xdr:colOff>57150</xdr:colOff>
      <xdr:row>15</xdr:row>
      <xdr:rowOff>38100</xdr:rowOff>
    </xdr:from>
    <xdr:to>
      <xdr:col>3</xdr:col>
      <xdr:colOff>1266825</xdr:colOff>
      <xdr:row>15</xdr:row>
      <xdr:rowOff>1114425</xdr:rowOff>
    </xdr:to>
    <xdr:pic>
      <xdr:nvPicPr>
        <xdr:cNvPr id="15485" name="Рисунок 1">
          <a:extLst>
            <a:ext uri="{FF2B5EF4-FFF2-40B4-BE49-F238E27FC236}">
              <a16:creationId xmlns:a16="http://schemas.microsoft.com/office/drawing/2014/main" id="{00000000-0008-0000-0E00-00007D3C0000}"/>
            </a:ext>
          </a:extLst>
        </xdr:cNvPr>
        <xdr:cNvPicPr>
          <a:picLocks noChangeAspect="1"/>
        </xdr:cNvPicPr>
      </xdr:nvPicPr>
      <xdr:blipFill>
        <a:blip xmlns:r="http://schemas.openxmlformats.org/officeDocument/2006/relationships" r:embed="rId11" cstate="print"/>
        <a:srcRect/>
        <a:stretch>
          <a:fillRect/>
        </a:stretch>
      </xdr:blipFill>
      <xdr:spPr bwMode="auto">
        <a:xfrm>
          <a:off x="3152775" y="13134975"/>
          <a:ext cx="1209675" cy="1076325"/>
        </a:xfrm>
        <a:prstGeom prst="rect">
          <a:avLst/>
        </a:prstGeom>
        <a:noFill/>
        <a:ln w="9525">
          <a:noFill/>
          <a:miter lim="800000"/>
          <a:headEnd/>
          <a:tailEnd/>
        </a:ln>
      </xdr:spPr>
    </xdr:pic>
    <xdr:clientData/>
  </xdr:twoCellAnchor>
  <xdr:twoCellAnchor editAs="oneCell">
    <xdr:from>
      <xdr:col>3</xdr:col>
      <xdr:colOff>38100</xdr:colOff>
      <xdr:row>9</xdr:row>
      <xdr:rowOff>38100</xdr:rowOff>
    </xdr:from>
    <xdr:to>
      <xdr:col>3</xdr:col>
      <xdr:colOff>1285875</xdr:colOff>
      <xdr:row>9</xdr:row>
      <xdr:rowOff>866775</xdr:rowOff>
    </xdr:to>
    <xdr:pic>
      <xdr:nvPicPr>
        <xdr:cNvPr id="15486" name="Рисунок 19" descr="&amp;Scy;&amp;vcy;&amp;iecy;&amp;tcy;&amp;ocy;&amp;dcy;&amp;icy;&amp;ocy;&amp;dcy;&amp;ncy;&amp;ycy;&amp;jcy; &amp;ncy;&amp;ocy;&amp;vcy;&amp;ocy;&amp;gcy;&amp;ocy;&amp;dcy;&amp;ncy;&amp;icy;&amp;jcy; &amp;mcy;&amp;ocy;&amp;tcy;&amp;icy;&amp;vcy; «&amp;Scy;&amp;ncy;&amp;iecy;&amp;zhcy;&amp;icy;&amp;ncy;&amp;kcy;&amp;acy;» 72 &amp;scy;&amp;mcy;. &amp;bcy;&amp;iecy;&amp;lcy;&amp;acy;&amp;yacy;">
          <a:extLst>
            <a:ext uri="{FF2B5EF4-FFF2-40B4-BE49-F238E27FC236}">
              <a16:creationId xmlns:a16="http://schemas.microsoft.com/office/drawing/2014/main" id="{00000000-0008-0000-0E00-00007E3C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3133725" y="6972300"/>
          <a:ext cx="1247775" cy="828675"/>
        </a:xfrm>
        <a:prstGeom prst="rect">
          <a:avLst/>
        </a:prstGeom>
        <a:noFill/>
        <a:ln w="9525">
          <a:noFill/>
          <a:miter lim="800000"/>
          <a:headEnd/>
          <a:tailEnd/>
        </a:ln>
      </xdr:spPr>
    </xdr:pic>
    <xdr:clientData/>
  </xdr:twoCellAnchor>
  <xdr:twoCellAnchor editAs="oneCell">
    <xdr:from>
      <xdr:col>3</xdr:col>
      <xdr:colOff>38100</xdr:colOff>
      <xdr:row>10</xdr:row>
      <xdr:rowOff>47625</xdr:rowOff>
    </xdr:from>
    <xdr:to>
      <xdr:col>3</xdr:col>
      <xdr:colOff>1276350</xdr:colOff>
      <xdr:row>10</xdr:row>
      <xdr:rowOff>876300</xdr:rowOff>
    </xdr:to>
    <xdr:pic>
      <xdr:nvPicPr>
        <xdr:cNvPr id="15487" name="Рисунок 20" descr="&amp;Scy;&amp;vcy;&amp;iecy;&amp;tcy;&amp;ocy;&amp;dcy;&amp;icy;&amp;ocy;&amp;dcy;&amp;ncy;&amp;ycy;&amp;jcy; &amp;ncy;&amp;ocy;&amp;vcy;&amp;ocy;&amp;gcy;&amp;ocy;&amp;dcy;&amp;ncy;&amp;icy;&amp;jcy; &amp;mcy;&amp;ocy;&amp;tcy;&amp;icy;&amp;vcy; «&amp;Scy;&amp;ncy;&amp;iecy;&amp;zhcy;&amp;icy;&amp;ncy;&amp;kcy;&amp;acy;» 72 &amp;scy;&amp;mcy;. &amp;scy;&amp;icy;&amp;ncy;&amp;yacy;&amp;yacy;">
          <a:extLst>
            <a:ext uri="{FF2B5EF4-FFF2-40B4-BE49-F238E27FC236}">
              <a16:creationId xmlns:a16="http://schemas.microsoft.com/office/drawing/2014/main" id="{00000000-0008-0000-0E00-00007F3C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3133725" y="7877175"/>
          <a:ext cx="1238250" cy="828675"/>
        </a:xfrm>
        <a:prstGeom prst="rect">
          <a:avLst/>
        </a:prstGeom>
        <a:noFill/>
        <a:ln w="9525">
          <a:noFill/>
          <a:miter lim="800000"/>
          <a:headEnd/>
          <a:tailEnd/>
        </a:ln>
      </xdr:spPr>
    </xdr:pic>
    <xdr:clientData/>
  </xdr:twoCellAnchor>
  <xdr:twoCellAnchor editAs="oneCell">
    <xdr:from>
      <xdr:col>3</xdr:col>
      <xdr:colOff>38100</xdr:colOff>
      <xdr:row>22</xdr:row>
      <xdr:rowOff>47625</xdr:rowOff>
    </xdr:from>
    <xdr:to>
      <xdr:col>3</xdr:col>
      <xdr:colOff>1266825</xdr:colOff>
      <xdr:row>22</xdr:row>
      <xdr:rowOff>866775</xdr:rowOff>
    </xdr:to>
    <xdr:pic>
      <xdr:nvPicPr>
        <xdr:cNvPr id="15488" name="Рисунок 21" descr="&amp;Scy;&amp;vcy;&amp;iecy;&amp;tcy;&amp;ocy;&amp;dcy;&amp;icy;&amp;ocy;&amp;dcy;&amp;ncy;&amp;ycy;&amp;jcy; &amp;ncy;&amp;ocy;&amp;vcy;&amp;ocy;&amp;gcy;&amp;ocy;&amp;dcy;&amp;ncy;&amp;icy;&amp;jcy; &amp;mcy;&amp;ocy;&amp;tcy;&amp;icy;&amp;vcy; «&amp;Scy;&amp;ncy;&amp;iecy;&amp;zhcy;&amp;icy;&amp;ncy;&amp;kcy;&amp;acy;» 83 &amp;scy;&amp;mcy;. &amp;scy;&amp;icy;&amp;ncy;&amp;yacy;&amp;yacy;">
          <a:extLst>
            <a:ext uri="{FF2B5EF4-FFF2-40B4-BE49-F238E27FC236}">
              <a16:creationId xmlns:a16="http://schemas.microsoft.com/office/drawing/2014/main" id="{00000000-0008-0000-0E00-0000803C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3133725" y="22174200"/>
          <a:ext cx="1228725" cy="819150"/>
        </a:xfrm>
        <a:prstGeom prst="rect">
          <a:avLst/>
        </a:prstGeom>
        <a:noFill/>
        <a:ln w="9525">
          <a:noFill/>
          <a:miter lim="800000"/>
          <a:headEnd/>
          <a:tailEnd/>
        </a:ln>
      </xdr:spPr>
    </xdr:pic>
    <xdr:clientData/>
  </xdr:twoCellAnchor>
  <xdr:twoCellAnchor editAs="oneCell">
    <xdr:from>
      <xdr:col>3</xdr:col>
      <xdr:colOff>47625</xdr:colOff>
      <xdr:row>23</xdr:row>
      <xdr:rowOff>47625</xdr:rowOff>
    </xdr:from>
    <xdr:to>
      <xdr:col>3</xdr:col>
      <xdr:colOff>1276350</xdr:colOff>
      <xdr:row>23</xdr:row>
      <xdr:rowOff>866775</xdr:rowOff>
    </xdr:to>
    <xdr:pic>
      <xdr:nvPicPr>
        <xdr:cNvPr id="15489" name="Рисунок 22" descr="&amp;Scy;&amp;vcy;&amp;iecy;&amp;tcy;&amp;ocy;&amp;dcy;&amp;icy;&amp;ocy;&amp;dcy;&amp;ncy;&amp;ycy;&amp;jcy; &amp;ncy;&amp;ocy;&amp;vcy;&amp;ocy;&amp;gcy;&amp;ocy;&amp;dcy;&amp;ncy;&amp;icy;&amp;jcy; &amp;mcy;&amp;ocy;&amp;tcy;&amp;icy;&amp;vcy; «&amp;Scy;&amp;ncy;&amp;iecy;&amp;zhcy;&amp;icy;&amp;ncy;&amp;kcy;&amp;acy;» 83 &amp;scy;&amp;mcy;. &amp;bcy;&amp;iecy;&amp;lcy;&amp;acy;&amp;yacy;">
          <a:extLst>
            <a:ext uri="{FF2B5EF4-FFF2-40B4-BE49-F238E27FC236}">
              <a16:creationId xmlns:a16="http://schemas.microsoft.com/office/drawing/2014/main" id="{00000000-0008-0000-0E00-0000813C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3143250" y="23098125"/>
          <a:ext cx="1228725" cy="819150"/>
        </a:xfrm>
        <a:prstGeom prst="rect">
          <a:avLst/>
        </a:prstGeom>
        <a:noFill/>
        <a:ln w="9525">
          <a:noFill/>
          <a:miter lim="800000"/>
          <a:headEnd/>
          <a:tailEnd/>
        </a:ln>
      </xdr:spPr>
    </xdr:pic>
    <xdr:clientData/>
  </xdr:twoCellAnchor>
  <xdr:twoCellAnchor editAs="oneCell">
    <xdr:from>
      <xdr:col>3</xdr:col>
      <xdr:colOff>47625</xdr:colOff>
      <xdr:row>24</xdr:row>
      <xdr:rowOff>47625</xdr:rowOff>
    </xdr:from>
    <xdr:to>
      <xdr:col>3</xdr:col>
      <xdr:colOff>1276350</xdr:colOff>
      <xdr:row>24</xdr:row>
      <xdr:rowOff>866775</xdr:rowOff>
    </xdr:to>
    <xdr:pic>
      <xdr:nvPicPr>
        <xdr:cNvPr id="15490" name="Рисунок 23" descr="&amp;Scy;&amp;vcy;&amp;iecy;&amp;tcy;&amp;ocy;&amp;dcy;&amp;icy;&amp;ocy;&amp;dcy;&amp;ncy;&amp;ycy;&amp;jcy; &amp;ncy;&amp;ocy;&amp;vcy;&amp;ocy;&amp;gcy;&amp;ocy;&amp;dcy;&amp;ncy;&amp;icy;&amp;jcy; &amp;mcy;&amp;ocy;&amp;tcy;&amp;icy;&amp;vcy; «&amp;Scy;&amp;ncy;&amp;iecy;&amp;zhcy;&amp;icy;&amp;ncy;&amp;kcy;&amp;acy;» &amp;bcy;&amp;iecy;&amp;lcy;&amp;ocy;-&amp;scy;&amp;icy;&amp;ncy;&amp;yacy;&amp;yacy;">
          <a:extLst>
            <a:ext uri="{FF2B5EF4-FFF2-40B4-BE49-F238E27FC236}">
              <a16:creationId xmlns:a16="http://schemas.microsoft.com/office/drawing/2014/main" id="{00000000-0008-0000-0E00-0000823C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3143250" y="24012525"/>
          <a:ext cx="1228725" cy="819150"/>
        </a:xfrm>
        <a:prstGeom prst="rect">
          <a:avLst/>
        </a:prstGeom>
        <a:noFill/>
        <a:ln w="9525">
          <a:noFill/>
          <a:miter lim="800000"/>
          <a:headEnd/>
          <a:tailEnd/>
        </a:ln>
      </xdr:spPr>
    </xdr:pic>
    <xdr:clientData/>
  </xdr:twoCellAnchor>
  <xdr:twoCellAnchor editAs="oneCell">
    <xdr:from>
      <xdr:col>3</xdr:col>
      <xdr:colOff>66675</xdr:colOff>
      <xdr:row>25</xdr:row>
      <xdr:rowOff>47625</xdr:rowOff>
    </xdr:from>
    <xdr:to>
      <xdr:col>3</xdr:col>
      <xdr:colOff>1247775</xdr:colOff>
      <xdr:row>25</xdr:row>
      <xdr:rowOff>838200</xdr:rowOff>
    </xdr:to>
    <xdr:pic>
      <xdr:nvPicPr>
        <xdr:cNvPr id="15491" name="Рисунок 24" descr="&amp;Scy;&amp;vcy;&amp;iecy;&amp;tcy;&amp;ocy;&amp;dcy;&amp;icy;&amp;ocy;&amp;dcy;&amp;ncy;&amp;ycy;&amp;jcy; &amp;ncy;&amp;ocy;&amp;vcy;&amp;ocy;&amp;gcy;&amp;ocy;&amp;dcy;&amp;ncy;&amp;icy;&amp;jcy; &amp;mcy;&amp;ocy;&amp;tcy;&amp;icy;&amp;vcy; «&amp;Kcy;&amp;ocy;&amp;lcy;&amp;ocy;&amp;kcy;&amp;ocy;&amp;lcy;&amp;softcy;&amp;chcy;&amp;icy;&amp;kcy;&amp;icy;» &amp;kcy;&amp;rcy;&amp;acy;&amp;scy;&amp;ncy;&amp;ocy;-&amp;zhcy;&amp;iocy;&amp;lcy;&amp;tcy;&amp;ycy;&amp;iecy;">
          <a:extLst>
            <a:ext uri="{FF2B5EF4-FFF2-40B4-BE49-F238E27FC236}">
              <a16:creationId xmlns:a16="http://schemas.microsoft.com/office/drawing/2014/main" id="{00000000-0008-0000-0E00-0000833C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162300" y="24907875"/>
          <a:ext cx="1181100" cy="790575"/>
        </a:xfrm>
        <a:prstGeom prst="rect">
          <a:avLst/>
        </a:prstGeom>
        <a:noFill/>
        <a:ln w="9525">
          <a:noFill/>
          <a:miter lim="800000"/>
          <a:headEnd/>
          <a:tailEnd/>
        </a:ln>
      </xdr:spPr>
    </xdr:pic>
    <xdr:clientData/>
  </xdr:twoCellAnchor>
  <xdr:twoCellAnchor editAs="oneCell">
    <xdr:from>
      <xdr:col>3</xdr:col>
      <xdr:colOff>38100</xdr:colOff>
      <xdr:row>27</xdr:row>
      <xdr:rowOff>47625</xdr:rowOff>
    </xdr:from>
    <xdr:to>
      <xdr:col>3</xdr:col>
      <xdr:colOff>1276350</xdr:colOff>
      <xdr:row>27</xdr:row>
      <xdr:rowOff>876300</xdr:rowOff>
    </xdr:to>
    <xdr:pic>
      <xdr:nvPicPr>
        <xdr:cNvPr id="15492" name="Рисунок 25" descr="&amp;Scy;&amp;vcy;&amp;iecy;&amp;tcy;&amp;ocy;&amp;dcy;&amp;icy;&amp;ocy;&amp;dcy;&amp;ncy;&amp;ycy;&amp;jcy; &amp;mcy;&amp;ocy;&amp;tcy;&amp;icy;&amp;vcy; &amp;scy; &amp;ocy;&amp;pcy;&amp;ocy;&amp;rcy;&amp;ocy;&amp;jcy; «&amp;Zcy;&amp;vcy;&amp;iecy;&amp;zcy;&amp;dcy;&amp;acy;»">
          <a:extLst>
            <a:ext uri="{FF2B5EF4-FFF2-40B4-BE49-F238E27FC236}">
              <a16:creationId xmlns:a16="http://schemas.microsoft.com/office/drawing/2014/main" id="{00000000-0008-0000-0E00-0000843C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3133725" y="26241375"/>
          <a:ext cx="1238250" cy="828675"/>
        </a:xfrm>
        <a:prstGeom prst="rect">
          <a:avLst/>
        </a:prstGeom>
        <a:noFill/>
        <a:ln w="9525">
          <a:noFill/>
          <a:miter lim="800000"/>
          <a:headEnd/>
          <a:tailEnd/>
        </a:ln>
      </xdr:spPr>
    </xdr:pic>
    <xdr:clientData/>
  </xdr:twoCellAnchor>
  <xdr:twoCellAnchor editAs="oneCell">
    <xdr:from>
      <xdr:col>3</xdr:col>
      <xdr:colOff>38100</xdr:colOff>
      <xdr:row>28</xdr:row>
      <xdr:rowOff>38100</xdr:rowOff>
    </xdr:from>
    <xdr:to>
      <xdr:col>3</xdr:col>
      <xdr:colOff>1285875</xdr:colOff>
      <xdr:row>28</xdr:row>
      <xdr:rowOff>866775</xdr:rowOff>
    </xdr:to>
    <xdr:pic>
      <xdr:nvPicPr>
        <xdr:cNvPr id="15493" name="Рисунок 26" descr="&amp;Scy;&amp;vcy;&amp;iecy;&amp;tcy;&amp;ocy;&amp;dcy;&amp;icy;&amp;ocy;&amp;dcy;&amp;ncy;&amp;ycy;&amp;jcy; &amp;mcy;&amp;ocy;&amp;tcy;&amp;icy;&amp;vcy; &amp;scy; &amp;ocy;&amp;pcy;&amp;ocy;&amp;rcy;&amp;ocy;&amp;jcy; «&amp;Dcy;&amp;vcy;&amp;iecy; &amp;zcy;&amp;vcy;&amp;iecy;&amp;zcy;&amp;dcy;&amp;ycy;»">
          <a:extLst>
            <a:ext uri="{FF2B5EF4-FFF2-40B4-BE49-F238E27FC236}">
              <a16:creationId xmlns:a16="http://schemas.microsoft.com/office/drawing/2014/main" id="{00000000-0008-0000-0E00-0000853C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3133725" y="27127200"/>
          <a:ext cx="1247775" cy="828675"/>
        </a:xfrm>
        <a:prstGeom prst="rect">
          <a:avLst/>
        </a:prstGeom>
        <a:noFill/>
        <a:ln w="9525">
          <a:noFill/>
          <a:miter lim="800000"/>
          <a:headEnd/>
          <a:tailEnd/>
        </a:ln>
      </xdr:spPr>
    </xdr:pic>
    <xdr:clientData/>
  </xdr:twoCellAnchor>
  <xdr:twoCellAnchor editAs="oneCell">
    <xdr:from>
      <xdr:col>3</xdr:col>
      <xdr:colOff>28575</xdr:colOff>
      <xdr:row>29</xdr:row>
      <xdr:rowOff>28575</xdr:rowOff>
    </xdr:from>
    <xdr:to>
      <xdr:col>3</xdr:col>
      <xdr:colOff>1276350</xdr:colOff>
      <xdr:row>29</xdr:row>
      <xdr:rowOff>857250</xdr:rowOff>
    </xdr:to>
    <xdr:pic>
      <xdr:nvPicPr>
        <xdr:cNvPr id="15494" name="Рисунок 27" descr="&amp;Scy;&amp;vcy;&amp;iecy;&amp;tcy;&amp;ocy;&amp;dcy;&amp;icy;&amp;ocy;&amp;dcy;&amp;ncy;&amp;ycy;&amp;jcy; &amp;mcy;&amp;ocy;&amp;tcy;&amp;icy;&amp;vcy; &amp;scy; &amp;ocy;&amp;pcy;&amp;ocy;&amp;rcy;&amp;ocy;&amp;jcy; «&amp;Tcy;&amp;rcy;&amp;icy; &amp;zcy;&amp;vcy;&amp;iecy;&amp;zcy;&amp;dcy;&amp;ycy;»">
          <a:extLst>
            <a:ext uri="{FF2B5EF4-FFF2-40B4-BE49-F238E27FC236}">
              <a16:creationId xmlns:a16="http://schemas.microsoft.com/office/drawing/2014/main" id="{00000000-0008-0000-0E00-0000863C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3124200" y="28013025"/>
          <a:ext cx="1247775" cy="828675"/>
        </a:xfrm>
        <a:prstGeom prst="rect">
          <a:avLst/>
        </a:prstGeom>
        <a:noFill/>
        <a:ln w="9525">
          <a:noFill/>
          <a:miter lim="800000"/>
          <a:headEnd/>
          <a:tailEnd/>
        </a:ln>
      </xdr:spPr>
    </xdr:pic>
    <xdr:clientData/>
  </xdr:twoCellAnchor>
  <xdr:twoCellAnchor editAs="oneCell">
    <xdr:from>
      <xdr:col>3</xdr:col>
      <xdr:colOff>47625</xdr:colOff>
      <xdr:row>31</xdr:row>
      <xdr:rowOff>38100</xdr:rowOff>
    </xdr:from>
    <xdr:to>
      <xdr:col>3</xdr:col>
      <xdr:colOff>1266825</xdr:colOff>
      <xdr:row>31</xdr:row>
      <xdr:rowOff>847725</xdr:rowOff>
    </xdr:to>
    <xdr:pic>
      <xdr:nvPicPr>
        <xdr:cNvPr id="15495" name="Рисунок 28" descr="&amp;Scy;&amp;vcy;&amp;iecy;&amp;tcy;&amp;ocy;&amp;dcy;&amp;icy;&amp;ocy;&amp;dcy;&amp;ncy;&amp;ycy;&amp;jcy; &amp;mcy;&amp;ocy;&amp;tcy;&amp;icy;&amp;vcy; &amp;scy; &amp;ocy;&amp;pcy;&amp;ocy;&amp;rcy;&amp;ocy;&amp;jcy; «&amp;Pcy;&amp;yacy;&amp;tcy;&amp;softcy; &amp;zcy;&amp;vcy;&amp;iocy;&amp;zcy;&amp;dcy;»">
          <a:extLst>
            <a:ext uri="{FF2B5EF4-FFF2-40B4-BE49-F238E27FC236}">
              <a16:creationId xmlns:a16="http://schemas.microsoft.com/office/drawing/2014/main" id="{00000000-0008-0000-0E00-0000873C0000}"/>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3143250" y="28917900"/>
          <a:ext cx="1219200" cy="809625"/>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57150</xdr:colOff>
      <xdr:row>6</xdr:row>
      <xdr:rowOff>38100</xdr:rowOff>
    </xdr:from>
    <xdr:to>
      <xdr:col>3</xdr:col>
      <xdr:colOff>1219200</xdr:colOff>
      <xdr:row>6</xdr:row>
      <xdr:rowOff>895350</xdr:rowOff>
    </xdr:to>
    <xdr:pic>
      <xdr:nvPicPr>
        <xdr:cNvPr id="16393" name="Рисунок 5">
          <a:extLst>
            <a:ext uri="{FF2B5EF4-FFF2-40B4-BE49-F238E27FC236}">
              <a16:creationId xmlns:a16="http://schemas.microsoft.com/office/drawing/2014/main" id="{00000000-0008-0000-0F00-000009400000}"/>
            </a:ext>
          </a:extLst>
        </xdr:cNvPr>
        <xdr:cNvPicPr>
          <a:picLocks noChangeAspect="1"/>
        </xdr:cNvPicPr>
      </xdr:nvPicPr>
      <xdr:blipFill>
        <a:blip xmlns:r="http://schemas.openxmlformats.org/officeDocument/2006/relationships" r:embed="rId1" cstate="print"/>
        <a:srcRect/>
        <a:stretch>
          <a:fillRect/>
        </a:stretch>
      </xdr:blipFill>
      <xdr:spPr bwMode="auto">
        <a:xfrm>
          <a:off x="3152775" y="2686050"/>
          <a:ext cx="1162050" cy="857250"/>
        </a:xfrm>
        <a:prstGeom prst="rect">
          <a:avLst/>
        </a:prstGeom>
        <a:noFill/>
        <a:ln w="9525">
          <a:noFill/>
          <a:miter lim="800000"/>
          <a:headEnd/>
          <a:tailEnd/>
        </a:ln>
      </xdr:spPr>
    </xdr:pic>
    <xdr:clientData/>
  </xdr:twoCellAnchor>
  <xdr:twoCellAnchor editAs="oneCell">
    <xdr:from>
      <xdr:col>3</xdr:col>
      <xdr:colOff>95250</xdr:colOff>
      <xdr:row>5</xdr:row>
      <xdr:rowOff>76200</xdr:rowOff>
    </xdr:from>
    <xdr:to>
      <xdr:col>3</xdr:col>
      <xdr:colOff>1257300</xdr:colOff>
      <xdr:row>5</xdr:row>
      <xdr:rowOff>942975</xdr:rowOff>
    </xdr:to>
    <xdr:pic>
      <xdr:nvPicPr>
        <xdr:cNvPr id="16394" name="Рисунок 6">
          <a:extLst>
            <a:ext uri="{FF2B5EF4-FFF2-40B4-BE49-F238E27FC236}">
              <a16:creationId xmlns:a16="http://schemas.microsoft.com/office/drawing/2014/main" id="{00000000-0008-0000-0F00-00000A400000}"/>
            </a:ext>
          </a:extLst>
        </xdr:cNvPr>
        <xdr:cNvPicPr>
          <a:picLocks noChangeAspect="1"/>
        </xdr:cNvPicPr>
      </xdr:nvPicPr>
      <xdr:blipFill>
        <a:blip xmlns:r="http://schemas.openxmlformats.org/officeDocument/2006/relationships" r:embed="rId1" cstate="print"/>
        <a:srcRect/>
        <a:stretch>
          <a:fillRect/>
        </a:stretch>
      </xdr:blipFill>
      <xdr:spPr bwMode="auto">
        <a:xfrm>
          <a:off x="3190875" y="1743075"/>
          <a:ext cx="1162050" cy="866775"/>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57150</xdr:colOff>
      <xdr:row>5</xdr:row>
      <xdr:rowOff>47625</xdr:rowOff>
    </xdr:from>
    <xdr:to>
      <xdr:col>3</xdr:col>
      <xdr:colOff>1266825</xdr:colOff>
      <xdr:row>5</xdr:row>
      <xdr:rowOff>933450</xdr:rowOff>
    </xdr:to>
    <xdr:pic>
      <xdr:nvPicPr>
        <xdr:cNvPr id="17709" name="Рисунок 1" descr="185.jpg">
          <a:extLst>
            <a:ext uri="{FF2B5EF4-FFF2-40B4-BE49-F238E27FC236}">
              <a16:creationId xmlns:a16="http://schemas.microsoft.com/office/drawing/2014/main" id="{00000000-0008-0000-1000-00002D450000}"/>
            </a:ext>
          </a:extLst>
        </xdr:cNvPr>
        <xdr:cNvPicPr>
          <a:picLocks noChangeAspect="1"/>
        </xdr:cNvPicPr>
      </xdr:nvPicPr>
      <xdr:blipFill>
        <a:blip xmlns:r="http://schemas.openxmlformats.org/officeDocument/2006/relationships" r:embed="rId1" cstate="print"/>
        <a:srcRect/>
        <a:stretch>
          <a:fillRect/>
        </a:stretch>
      </xdr:blipFill>
      <xdr:spPr bwMode="auto">
        <a:xfrm>
          <a:off x="3152775" y="1762125"/>
          <a:ext cx="1209675" cy="885825"/>
        </a:xfrm>
        <a:prstGeom prst="rect">
          <a:avLst/>
        </a:prstGeom>
        <a:noFill/>
        <a:ln w="9525">
          <a:noFill/>
          <a:miter lim="800000"/>
          <a:headEnd/>
          <a:tailEnd/>
        </a:ln>
      </xdr:spPr>
    </xdr:pic>
    <xdr:clientData/>
  </xdr:twoCellAnchor>
  <xdr:twoCellAnchor editAs="oneCell">
    <xdr:from>
      <xdr:col>3</xdr:col>
      <xdr:colOff>57150</xdr:colOff>
      <xdr:row>6</xdr:row>
      <xdr:rowOff>47625</xdr:rowOff>
    </xdr:from>
    <xdr:to>
      <xdr:col>3</xdr:col>
      <xdr:colOff>1266825</xdr:colOff>
      <xdr:row>6</xdr:row>
      <xdr:rowOff>933450</xdr:rowOff>
    </xdr:to>
    <xdr:pic>
      <xdr:nvPicPr>
        <xdr:cNvPr id="17710" name="Рисунок 2" descr="186.jpg">
          <a:extLst>
            <a:ext uri="{FF2B5EF4-FFF2-40B4-BE49-F238E27FC236}">
              <a16:creationId xmlns:a16="http://schemas.microsoft.com/office/drawing/2014/main" id="{00000000-0008-0000-1000-00002E450000}"/>
            </a:ext>
          </a:extLst>
        </xdr:cNvPr>
        <xdr:cNvPicPr>
          <a:picLocks noChangeAspect="1"/>
        </xdr:cNvPicPr>
      </xdr:nvPicPr>
      <xdr:blipFill>
        <a:blip xmlns:r="http://schemas.openxmlformats.org/officeDocument/2006/relationships" r:embed="rId2" cstate="print"/>
        <a:srcRect/>
        <a:stretch>
          <a:fillRect/>
        </a:stretch>
      </xdr:blipFill>
      <xdr:spPr bwMode="auto">
        <a:xfrm>
          <a:off x="3152775" y="2743200"/>
          <a:ext cx="1209675" cy="885825"/>
        </a:xfrm>
        <a:prstGeom prst="rect">
          <a:avLst/>
        </a:prstGeom>
        <a:noFill/>
        <a:ln w="9525">
          <a:noFill/>
          <a:miter lim="800000"/>
          <a:headEnd/>
          <a:tailEnd/>
        </a:ln>
      </xdr:spPr>
    </xdr:pic>
    <xdr:clientData/>
  </xdr:twoCellAnchor>
  <xdr:twoCellAnchor editAs="oneCell">
    <xdr:from>
      <xdr:col>3</xdr:col>
      <xdr:colOff>57150</xdr:colOff>
      <xdr:row>7</xdr:row>
      <xdr:rowOff>38100</xdr:rowOff>
    </xdr:from>
    <xdr:to>
      <xdr:col>3</xdr:col>
      <xdr:colOff>1266825</xdr:colOff>
      <xdr:row>7</xdr:row>
      <xdr:rowOff>923925</xdr:rowOff>
    </xdr:to>
    <xdr:pic>
      <xdr:nvPicPr>
        <xdr:cNvPr id="17711" name="Рисунок 3" descr="187.jpg">
          <a:extLst>
            <a:ext uri="{FF2B5EF4-FFF2-40B4-BE49-F238E27FC236}">
              <a16:creationId xmlns:a16="http://schemas.microsoft.com/office/drawing/2014/main" id="{00000000-0008-0000-1000-00002F450000}"/>
            </a:ext>
          </a:extLst>
        </xdr:cNvPr>
        <xdr:cNvPicPr>
          <a:picLocks noChangeAspect="1"/>
        </xdr:cNvPicPr>
      </xdr:nvPicPr>
      <xdr:blipFill>
        <a:blip xmlns:r="http://schemas.openxmlformats.org/officeDocument/2006/relationships" r:embed="rId3" cstate="print"/>
        <a:srcRect/>
        <a:stretch>
          <a:fillRect/>
        </a:stretch>
      </xdr:blipFill>
      <xdr:spPr bwMode="auto">
        <a:xfrm>
          <a:off x="3152775" y="3724275"/>
          <a:ext cx="1209675" cy="885825"/>
        </a:xfrm>
        <a:prstGeom prst="rect">
          <a:avLst/>
        </a:prstGeom>
        <a:noFill/>
        <a:ln w="9525">
          <a:noFill/>
          <a:miter lim="800000"/>
          <a:headEnd/>
          <a:tailEnd/>
        </a:ln>
      </xdr:spPr>
    </xdr:pic>
    <xdr:clientData/>
  </xdr:twoCellAnchor>
  <xdr:twoCellAnchor editAs="oneCell">
    <xdr:from>
      <xdr:col>3</xdr:col>
      <xdr:colOff>57150</xdr:colOff>
      <xdr:row>8</xdr:row>
      <xdr:rowOff>47625</xdr:rowOff>
    </xdr:from>
    <xdr:to>
      <xdr:col>3</xdr:col>
      <xdr:colOff>1266825</xdr:colOff>
      <xdr:row>8</xdr:row>
      <xdr:rowOff>933450</xdr:rowOff>
    </xdr:to>
    <xdr:pic>
      <xdr:nvPicPr>
        <xdr:cNvPr id="17712" name="Рисунок 4" descr="188.jpg">
          <a:extLst>
            <a:ext uri="{FF2B5EF4-FFF2-40B4-BE49-F238E27FC236}">
              <a16:creationId xmlns:a16="http://schemas.microsoft.com/office/drawing/2014/main" id="{00000000-0008-0000-1000-000030450000}"/>
            </a:ext>
          </a:extLst>
        </xdr:cNvPr>
        <xdr:cNvPicPr>
          <a:picLocks noChangeAspect="1"/>
        </xdr:cNvPicPr>
      </xdr:nvPicPr>
      <xdr:blipFill>
        <a:blip xmlns:r="http://schemas.openxmlformats.org/officeDocument/2006/relationships" r:embed="rId4" cstate="print"/>
        <a:srcRect/>
        <a:stretch>
          <a:fillRect/>
        </a:stretch>
      </xdr:blipFill>
      <xdr:spPr bwMode="auto">
        <a:xfrm>
          <a:off x="3152775" y="4686300"/>
          <a:ext cx="1209675" cy="885825"/>
        </a:xfrm>
        <a:prstGeom prst="rect">
          <a:avLst/>
        </a:prstGeom>
        <a:noFill/>
        <a:ln w="9525">
          <a:noFill/>
          <a:miter lim="800000"/>
          <a:headEnd/>
          <a:tailEnd/>
        </a:ln>
      </xdr:spPr>
    </xdr:pic>
    <xdr:clientData/>
  </xdr:twoCellAnchor>
  <xdr:twoCellAnchor editAs="oneCell">
    <xdr:from>
      <xdr:col>3</xdr:col>
      <xdr:colOff>57150</xdr:colOff>
      <xdr:row>9</xdr:row>
      <xdr:rowOff>47625</xdr:rowOff>
    </xdr:from>
    <xdr:to>
      <xdr:col>3</xdr:col>
      <xdr:colOff>1266825</xdr:colOff>
      <xdr:row>9</xdr:row>
      <xdr:rowOff>933450</xdr:rowOff>
    </xdr:to>
    <xdr:pic>
      <xdr:nvPicPr>
        <xdr:cNvPr id="17713" name="Рисунок 5" descr="189.jpg">
          <a:extLst>
            <a:ext uri="{FF2B5EF4-FFF2-40B4-BE49-F238E27FC236}">
              <a16:creationId xmlns:a16="http://schemas.microsoft.com/office/drawing/2014/main" id="{00000000-0008-0000-1000-000031450000}"/>
            </a:ext>
          </a:extLst>
        </xdr:cNvPr>
        <xdr:cNvPicPr>
          <a:picLocks noChangeAspect="1"/>
        </xdr:cNvPicPr>
      </xdr:nvPicPr>
      <xdr:blipFill>
        <a:blip xmlns:r="http://schemas.openxmlformats.org/officeDocument/2006/relationships" r:embed="rId5" cstate="print"/>
        <a:srcRect/>
        <a:stretch>
          <a:fillRect/>
        </a:stretch>
      </xdr:blipFill>
      <xdr:spPr bwMode="auto">
        <a:xfrm>
          <a:off x="3152775" y="5657850"/>
          <a:ext cx="1209675" cy="885825"/>
        </a:xfrm>
        <a:prstGeom prst="rect">
          <a:avLst/>
        </a:prstGeom>
        <a:noFill/>
        <a:ln w="9525">
          <a:noFill/>
          <a:miter lim="800000"/>
          <a:headEnd/>
          <a:tailEnd/>
        </a:ln>
      </xdr:spPr>
    </xdr:pic>
    <xdr:clientData/>
  </xdr:twoCellAnchor>
  <xdr:twoCellAnchor editAs="oneCell">
    <xdr:from>
      <xdr:col>3</xdr:col>
      <xdr:colOff>47625</xdr:colOff>
      <xdr:row>10</xdr:row>
      <xdr:rowOff>38100</xdr:rowOff>
    </xdr:from>
    <xdr:to>
      <xdr:col>3</xdr:col>
      <xdr:colOff>1257300</xdr:colOff>
      <xdr:row>10</xdr:row>
      <xdr:rowOff>923925</xdr:rowOff>
    </xdr:to>
    <xdr:pic>
      <xdr:nvPicPr>
        <xdr:cNvPr id="17714" name="Рисунок 6" descr="190.jpg">
          <a:extLst>
            <a:ext uri="{FF2B5EF4-FFF2-40B4-BE49-F238E27FC236}">
              <a16:creationId xmlns:a16="http://schemas.microsoft.com/office/drawing/2014/main" id="{00000000-0008-0000-1000-000032450000}"/>
            </a:ext>
          </a:extLst>
        </xdr:cNvPr>
        <xdr:cNvPicPr>
          <a:picLocks noChangeAspect="1"/>
        </xdr:cNvPicPr>
      </xdr:nvPicPr>
      <xdr:blipFill>
        <a:blip xmlns:r="http://schemas.openxmlformats.org/officeDocument/2006/relationships" r:embed="rId6" cstate="print"/>
        <a:srcRect/>
        <a:stretch>
          <a:fillRect/>
        </a:stretch>
      </xdr:blipFill>
      <xdr:spPr bwMode="auto">
        <a:xfrm>
          <a:off x="3143250" y="6619875"/>
          <a:ext cx="1209675" cy="885825"/>
        </a:xfrm>
        <a:prstGeom prst="rect">
          <a:avLst/>
        </a:prstGeom>
        <a:noFill/>
        <a:ln w="9525">
          <a:noFill/>
          <a:miter lim="800000"/>
          <a:headEnd/>
          <a:tailEnd/>
        </a:ln>
      </xdr:spPr>
    </xdr:pic>
    <xdr:clientData/>
  </xdr:twoCellAnchor>
  <xdr:twoCellAnchor editAs="oneCell">
    <xdr:from>
      <xdr:col>3</xdr:col>
      <xdr:colOff>85725</xdr:colOff>
      <xdr:row>15</xdr:row>
      <xdr:rowOff>66675</xdr:rowOff>
    </xdr:from>
    <xdr:to>
      <xdr:col>3</xdr:col>
      <xdr:colOff>1228725</xdr:colOff>
      <xdr:row>15</xdr:row>
      <xdr:rowOff>923925</xdr:rowOff>
    </xdr:to>
    <xdr:pic>
      <xdr:nvPicPr>
        <xdr:cNvPr id="17715" name="Picture 1">
          <a:extLst>
            <a:ext uri="{FF2B5EF4-FFF2-40B4-BE49-F238E27FC236}">
              <a16:creationId xmlns:a16="http://schemas.microsoft.com/office/drawing/2014/main" id="{00000000-0008-0000-1000-00003345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3181350" y="10896600"/>
          <a:ext cx="1143000" cy="857250"/>
        </a:xfrm>
        <a:prstGeom prst="rect">
          <a:avLst/>
        </a:prstGeom>
        <a:noFill/>
        <a:ln w="1">
          <a:noFill/>
          <a:miter lim="800000"/>
          <a:headEnd/>
          <a:tailEnd/>
        </a:ln>
      </xdr:spPr>
    </xdr:pic>
    <xdr:clientData/>
  </xdr:twoCellAnchor>
  <xdr:twoCellAnchor editAs="oneCell">
    <xdr:from>
      <xdr:col>3</xdr:col>
      <xdr:colOff>85725</xdr:colOff>
      <xdr:row>16</xdr:row>
      <xdr:rowOff>66675</xdr:rowOff>
    </xdr:from>
    <xdr:to>
      <xdr:col>3</xdr:col>
      <xdr:colOff>1228725</xdr:colOff>
      <xdr:row>16</xdr:row>
      <xdr:rowOff>923925</xdr:rowOff>
    </xdr:to>
    <xdr:pic>
      <xdr:nvPicPr>
        <xdr:cNvPr id="17716" name="Picture 2">
          <a:extLst>
            <a:ext uri="{FF2B5EF4-FFF2-40B4-BE49-F238E27FC236}">
              <a16:creationId xmlns:a16="http://schemas.microsoft.com/office/drawing/2014/main" id="{00000000-0008-0000-1000-00003445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181350" y="11877675"/>
          <a:ext cx="1143000" cy="857250"/>
        </a:xfrm>
        <a:prstGeom prst="rect">
          <a:avLst/>
        </a:prstGeom>
        <a:noFill/>
        <a:ln w="1">
          <a:noFill/>
          <a:miter lim="800000"/>
          <a:headEnd/>
          <a:tailEnd/>
        </a:ln>
      </xdr:spPr>
    </xdr:pic>
    <xdr:clientData/>
  </xdr:twoCellAnchor>
  <xdr:twoCellAnchor editAs="oneCell">
    <xdr:from>
      <xdr:col>3</xdr:col>
      <xdr:colOff>85725</xdr:colOff>
      <xdr:row>17</xdr:row>
      <xdr:rowOff>66675</xdr:rowOff>
    </xdr:from>
    <xdr:to>
      <xdr:col>3</xdr:col>
      <xdr:colOff>1228725</xdr:colOff>
      <xdr:row>17</xdr:row>
      <xdr:rowOff>923925</xdr:rowOff>
    </xdr:to>
    <xdr:pic>
      <xdr:nvPicPr>
        <xdr:cNvPr id="17717" name="Picture 3">
          <a:extLst>
            <a:ext uri="{FF2B5EF4-FFF2-40B4-BE49-F238E27FC236}">
              <a16:creationId xmlns:a16="http://schemas.microsoft.com/office/drawing/2014/main" id="{00000000-0008-0000-1000-00003545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181350" y="12849225"/>
          <a:ext cx="1143000" cy="857250"/>
        </a:xfrm>
        <a:prstGeom prst="rect">
          <a:avLst/>
        </a:prstGeom>
        <a:noFill/>
        <a:ln w="1">
          <a:noFill/>
          <a:miter lim="800000"/>
          <a:headEnd/>
          <a:tailEnd/>
        </a:ln>
      </xdr:spPr>
    </xdr:pic>
    <xdr:clientData/>
  </xdr:twoCellAnchor>
  <xdr:twoCellAnchor editAs="oneCell">
    <xdr:from>
      <xdr:col>3</xdr:col>
      <xdr:colOff>85725</xdr:colOff>
      <xdr:row>18</xdr:row>
      <xdr:rowOff>47625</xdr:rowOff>
    </xdr:from>
    <xdr:to>
      <xdr:col>3</xdr:col>
      <xdr:colOff>1228725</xdr:colOff>
      <xdr:row>18</xdr:row>
      <xdr:rowOff>904875</xdr:rowOff>
    </xdr:to>
    <xdr:pic>
      <xdr:nvPicPr>
        <xdr:cNvPr id="17718" name="Picture 4">
          <a:extLst>
            <a:ext uri="{FF2B5EF4-FFF2-40B4-BE49-F238E27FC236}">
              <a16:creationId xmlns:a16="http://schemas.microsoft.com/office/drawing/2014/main" id="{00000000-0008-0000-1000-00003645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181350" y="13820775"/>
          <a:ext cx="1143000" cy="857250"/>
        </a:xfrm>
        <a:prstGeom prst="rect">
          <a:avLst/>
        </a:prstGeom>
        <a:noFill/>
        <a:ln w="1">
          <a:noFill/>
          <a:miter lim="800000"/>
          <a:headEnd/>
          <a:tailEnd/>
        </a:ln>
      </xdr:spPr>
    </xdr:pic>
    <xdr:clientData/>
  </xdr:twoCellAnchor>
  <xdr:twoCellAnchor editAs="oneCell">
    <xdr:from>
      <xdr:col>3</xdr:col>
      <xdr:colOff>85725</xdr:colOff>
      <xdr:row>19</xdr:row>
      <xdr:rowOff>47625</xdr:rowOff>
    </xdr:from>
    <xdr:to>
      <xdr:col>3</xdr:col>
      <xdr:colOff>1228725</xdr:colOff>
      <xdr:row>19</xdr:row>
      <xdr:rowOff>904875</xdr:rowOff>
    </xdr:to>
    <xdr:pic>
      <xdr:nvPicPr>
        <xdr:cNvPr id="17719" name="Picture 1">
          <a:extLst>
            <a:ext uri="{FF2B5EF4-FFF2-40B4-BE49-F238E27FC236}">
              <a16:creationId xmlns:a16="http://schemas.microsoft.com/office/drawing/2014/main" id="{00000000-0008-0000-1000-00003745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3181350" y="14773275"/>
          <a:ext cx="1143000" cy="857250"/>
        </a:xfrm>
        <a:prstGeom prst="rect">
          <a:avLst/>
        </a:prstGeom>
        <a:noFill/>
        <a:ln w="1">
          <a:noFill/>
          <a:miter lim="800000"/>
          <a:headEnd/>
          <a:tailEnd/>
        </a:ln>
      </xdr:spPr>
    </xdr:pic>
    <xdr:clientData/>
  </xdr:twoCellAnchor>
  <xdr:twoCellAnchor editAs="oneCell">
    <xdr:from>
      <xdr:col>3</xdr:col>
      <xdr:colOff>85725</xdr:colOff>
      <xdr:row>20</xdr:row>
      <xdr:rowOff>57150</xdr:rowOff>
    </xdr:from>
    <xdr:to>
      <xdr:col>3</xdr:col>
      <xdr:colOff>1228725</xdr:colOff>
      <xdr:row>20</xdr:row>
      <xdr:rowOff>914400</xdr:rowOff>
    </xdr:to>
    <xdr:pic>
      <xdr:nvPicPr>
        <xdr:cNvPr id="17720" name="Picture 2">
          <a:extLst>
            <a:ext uri="{FF2B5EF4-FFF2-40B4-BE49-F238E27FC236}">
              <a16:creationId xmlns:a16="http://schemas.microsoft.com/office/drawing/2014/main" id="{00000000-0008-0000-1000-00003845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181350" y="15744825"/>
          <a:ext cx="1143000" cy="857250"/>
        </a:xfrm>
        <a:prstGeom prst="rect">
          <a:avLst/>
        </a:prstGeom>
        <a:noFill/>
        <a:ln w="1">
          <a:noFill/>
          <a:miter lim="800000"/>
          <a:headEnd/>
          <a:tailEnd/>
        </a:ln>
      </xdr:spPr>
    </xdr:pic>
    <xdr:clientData/>
  </xdr:twoCellAnchor>
  <xdr:twoCellAnchor editAs="oneCell">
    <xdr:from>
      <xdr:col>3</xdr:col>
      <xdr:colOff>85725</xdr:colOff>
      <xdr:row>21</xdr:row>
      <xdr:rowOff>57150</xdr:rowOff>
    </xdr:from>
    <xdr:to>
      <xdr:col>3</xdr:col>
      <xdr:colOff>1228725</xdr:colOff>
      <xdr:row>21</xdr:row>
      <xdr:rowOff>914400</xdr:rowOff>
    </xdr:to>
    <xdr:pic>
      <xdr:nvPicPr>
        <xdr:cNvPr id="17721" name="Picture 3">
          <a:extLst>
            <a:ext uri="{FF2B5EF4-FFF2-40B4-BE49-F238E27FC236}">
              <a16:creationId xmlns:a16="http://schemas.microsoft.com/office/drawing/2014/main" id="{00000000-0008-0000-1000-00003945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181350" y="16716375"/>
          <a:ext cx="1143000" cy="857250"/>
        </a:xfrm>
        <a:prstGeom prst="rect">
          <a:avLst/>
        </a:prstGeom>
        <a:noFill/>
        <a:ln w="1">
          <a:noFill/>
          <a:miter lim="800000"/>
          <a:headEnd/>
          <a:tailEnd/>
        </a:ln>
      </xdr:spPr>
    </xdr:pic>
    <xdr:clientData/>
  </xdr:twoCellAnchor>
  <xdr:twoCellAnchor editAs="oneCell">
    <xdr:from>
      <xdr:col>3</xdr:col>
      <xdr:colOff>85725</xdr:colOff>
      <xdr:row>22</xdr:row>
      <xdr:rowOff>57150</xdr:rowOff>
    </xdr:from>
    <xdr:to>
      <xdr:col>3</xdr:col>
      <xdr:colOff>1228725</xdr:colOff>
      <xdr:row>22</xdr:row>
      <xdr:rowOff>914400</xdr:rowOff>
    </xdr:to>
    <xdr:pic>
      <xdr:nvPicPr>
        <xdr:cNvPr id="17722" name="Picture 4">
          <a:extLst>
            <a:ext uri="{FF2B5EF4-FFF2-40B4-BE49-F238E27FC236}">
              <a16:creationId xmlns:a16="http://schemas.microsoft.com/office/drawing/2014/main" id="{00000000-0008-0000-1000-00003A45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181350" y="17687925"/>
          <a:ext cx="1143000" cy="857250"/>
        </a:xfrm>
        <a:prstGeom prst="rect">
          <a:avLst/>
        </a:prstGeom>
        <a:noFill/>
        <a:ln w="1">
          <a:noFill/>
          <a:miter lim="800000"/>
          <a:headEnd/>
          <a:tailEnd/>
        </a:ln>
      </xdr:spPr>
    </xdr:pic>
    <xdr:clientData/>
  </xdr:twoCellAnchor>
  <xdr:twoCellAnchor editAs="oneCell">
    <xdr:from>
      <xdr:col>3</xdr:col>
      <xdr:colOff>57150</xdr:colOff>
      <xdr:row>25</xdr:row>
      <xdr:rowOff>47625</xdr:rowOff>
    </xdr:from>
    <xdr:to>
      <xdr:col>3</xdr:col>
      <xdr:colOff>1266825</xdr:colOff>
      <xdr:row>25</xdr:row>
      <xdr:rowOff>933450</xdr:rowOff>
    </xdr:to>
    <xdr:pic>
      <xdr:nvPicPr>
        <xdr:cNvPr id="17723" name="Рисунок 16" descr="192.jpg">
          <a:extLst>
            <a:ext uri="{FF2B5EF4-FFF2-40B4-BE49-F238E27FC236}">
              <a16:creationId xmlns:a16="http://schemas.microsoft.com/office/drawing/2014/main" id="{00000000-0008-0000-1000-00003B450000}"/>
            </a:ext>
          </a:extLst>
        </xdr:cNvPr>
        <xdr:cNvPicPr>
          <a:picLocks noChangeAspect="1"/>
        </xdr:cNvPicPr>
      </xdr:nvPicPr>
      <xdr:blipFill>
        <a:blip xmlns:r="http://schemas.openxmlformats.org/officeDocument/2006/relationships" r:embed="rId11" cstate="print"/>
        <a:srcRect/>
        <a:stretch>
          <a:fillRect/>
        </a:stretch>
      </xdr:blipFill>
      <xdr:spPr bwMode="auto">
        <a:xfrm>
          <a:off x="3152775" y="19945350"/>
          <a:ext cx="1209675" cy="885825"/>
        </a:xfrm>
        <a:prstGeom prst="rect">
          <a:avLst/>
        </a:prstGeom>
        <a:noFill/>
        <a:ln w="9525">
          <a:noFill/>
          <a:miter lim="800000"/>
          <a:headEnd/>
          <a:tailEnd/>
        </a:ln>
      </xdr:spPr>
    </xdr:pic>
    <xdr:clientData/>
  </xdr:twoCellAnchor>
  <xdr:twoCellAnchor editAs="oneCell">
    <xdr:from>
      <xdr:col>3</xdr:col>
      <xdr:colOff>57150</xdr:colOff>
      <xdr:row>26</xdr:row>
      <xdr:rowOff>47625</xdr:rowOff>
    </xdr:from>
    <xdr:to>
      <xdr:col>3</xdr:col>
      <xdr:colOff>1266825</xdr:colOff>
      <xdr:row>26</xdr:row>
      <xdr:rowOff>933450</xdr:rowOff>
    </xdr:to>
    <xdr:pic>
      <xdr:nvPicPr>
        <xdr:cNvPr id="17724" name="Рисунок 17" descr="193.jpg">
          <a:extLst>
            <a:ext uri="{FF2B5EF4-FFF2-40B4-BE49-F238E27FC236}">
              <a16:creationId xmlns:a16="http://schemas.microsoft.com/office/drawing/2014/main" id="{00000000-0008-0000-1000-00003C450000}"/>
            </a:ext>
          </a:extLst>
        </xdr:cNvPr>
        <xdr:cNvPicPr>
          <a:picLocks noChangeAspect="1"/>
        </xdr:cNvPicPr>
      </xdr:nvPicPr>
      <xdr:blipFill>
        <a:blip xmlns:r="http://schemas.openxmlformats.org/officeDocument/2006/relationships" r:embed="rId12" cstate="print"/>
        <a:srcRect/>
        <a:stretch>
          <a:fillRect/>
        </a:stretch>
      </xdr:blipFill>
      <xdr:spPr bwMode="auto">
        <a:xfrm>
          <a:off x="3152775" y="20935950"/>
          <a:ext cx="1209675" cy="885825"/>
        </a:xfrm>
        <a:prstGeom prst="rect">
          <a:avLst/>
        </a:prstGeom>
        <a:noFill/>
        <a:ln w="9525">
          <a:noFill/>
          <a:miter lim="800000"/>
          <a:headEnd/>
          <a:tailEnd/>
        </a:ln>
      </xdr:spPr>
    </xdr:pic>
    <xdr:clientData/>
  </xdr:twoCellAnchor>
  <xdr:twoCellAnchor editAs="oneCell">
    <xdr:from>
      <xdr:col>3</xdr:col>
      <xdr:colOff>57150</xdr:colOff>
      <xdr:row>27</xdr:row>
      <xdr:rowOff>47625</xdr:rowOff>
    </xdr:from>
    <xdr:to>
      <xdr:col>3</xdr:col>
      <xdr:colOff>1266825</xdr:colOff>
      <xdr:row>27</xdr:row>
      <xdr:rowOff>933450</xdr:rowOff>
    </xdr:to>
    <xdr:pic>
      <xdr:nvPicPr>
        <xdr:cNvPr id="17725" name="Рисунок 18" descr="194.jpg">
          <a:extLst>
            <a:ext uri="{FF2B5EF4-FFF2-40B4-BE49-F238E27FC236}">
              <a16:creationId xmlns:a16="http://schemas.microsoft.com/office/drawing/2014/main" id="{00000000-0008-0000-1000-00003D450000}"/>
            </a:ext>
          </a:extLst>
        </xdr:cNvPr>
        <xdr:cNvPicPr>
          <a:picLocks noChangeAspect="1"/>
        </xdr:cNvPicPr>
      </xdr:nvPicPr>
      <xdr:blipFill>
        <a:blip xmlns:r="http://schemas.openxmlformats.org/officeDocument/2006/relationships" r:embed="rId13" cstate="print"/>
        <a:srcRect/>
        <a:stretch>
          <a:fillRect/>
        </a:stretch>
      </xdr:blipFill>
      <xdr:spPr bwMode="auto">
        <a:xfrm>
          <a:off x="3152775" y="21917025"/>
          <a:ext cx="1209675" cy="885825"/>
        </a:xfrm>
        <a:prstGeom prst="rect">
          <a:avLst/>
        </a:prstGeom>
        <a:noFill/>
        <a:ln w="9525">
          <a:noFill/>
          <a:miter lim="800000"/>
          <a:headEnd/>
          <a:tailEnd/>
        </a:ln>
      </xdr:spPr>
    </xdr:pic>
    <xdr:clientData/>
  </xdr:twoCellAnchor>
  <xdr:twoCellAnchor editAs="oneCell">
    <xdr:from>
      <xdr:col>3</xdr:col>
      <xdr:colOff>57150</xdr:colOff>
      <xdr:row>28</xdr:row>
      <xdr:rowOff>47625</xdr:rowOff>
    </xdr:from>
    <xdr:to>
      <xdr:col>3</xdr:col>
      <xdr:colOff>1266825</xdr:colOff>
      <xdr:row>28</xdr:row>
      <xdr:rowOff>933450</xdr:rowOff>
    </xdr:to>
    <xdr:pic>
      <xdr:nvPicPr>
        <xdr:cNvPr id="17726" name="Рисунок 19" descr="195.jpg">
          <a:extLst>
            <a:ext uri="{FF2B5EF4-FFF2-40B4-BE49-F238E27FC236}">
              <a16:creationId xmlns:a16="http://schemas.microsoft.com/office/drawing/2014/main" id="{00000000-0008-0000-1000-00003E450000}"/>
            </a:ext>
          </a:extLst>
        </xdr:cNvPr>
        <xdr:cNvPicPr>
          <a:picLocks noChangeAspect="1"/>
        </xdr:cNvPicPr>
      </xdr:nvPicPr>
      <xdr:blipFill>
        <a:blip xmlns:r="http://schemas.openxmlformats.org/officeDocument/2006/relationships" r:embed="rId14" cstate="print"/>
        <a:srcRect/>
        <a:stretch>
          <a:fillRect/>
        </a:stretch>
      </xdr:blipFill>
      <xdr:spPr bwMode="auto">
        <a:xfrm>
          <a:off x="3152775" y="22879050"/>
          <a:ext cx="1209675" cy="885825"/>
        </a:xfrm>
        <a:prstGeom prst="rect">
          <a:avLst/>
        </a:prstGeom>
        <a:noFill/>
        <a:ln w="9525">
          <a:noFill/>
          <a:miter lim="800000"/>
          <a:headEnd/>
          <a:tailEnd/>
        </a:ln>
      </xdr:spPr>
    </xdr:pic>
    <xdr:clientData/>
  </xdr:twoCellAnchor>
  <xdr:twoCellAnchor editAs="oneCell">
    <xdr:from>
      <xdr:col>3</xdr:col>
      <xdr:colOff>57150</xdr:colOff>
      <xdr:row>31</xdr:row>
      <xdr:rowOff>76200</xdr:rowOff>
    </xdr:from>
    <xdr:to>
      <xdr:col>3</xdr:col>
      <xdr:colOff>1266825</xdr:colOff>
      <xdr:row>31</xdr:row>
      <xdr:rowOff>876300</xdr:rowOff>
    </xdr:to>
    <xdr:pic>
      <xdr:nvPicPr>
        <xdr:cNvPr id="17727" name="Рисунок 20" descr="196.jpg">
          <a:extLst>
            <a:ext uri="{FF2B5EF4-FFF2-40B4-BE49-F238E27FC236}">
              <a16:creationId xmlns:a16="http://schemas.microsoft.com/office/drawing/2014/main" id="{00000000-0008-0000-1000-00003F450000}"/>
            </a:ext>
          </a:extLst>
        </xdr:cNvPr>
        <xdr:cNvPicPr>
          <a:picLocks noChangeAspect="1"/>
        </xdr:cNvPicPr>
      </xdr:nvPicPr>
      <xdr:blipFill>
        <a:blip xmlns:r="http://schemas.openxmlformats.org/officeDocument/2006/relationships" r:embed="rId15" cstate="print"/>
        <a:srcRect/>
        <a:stretch>
          <a:fillRect/>
        </a:stretch>
      </xdr:blipFill>
      <xdr:spPr bwMode="auto">
        <a:xfrm>
          <a:off x="3152775" y="25203150"/>
          <a:ext cx="1209675" cy="800100"/>
        </a:xfrm>
        <a:prstGeom prst="rect">
          <a:avLst/>
        </a:prstGeom>
        <a:noFill/>
        <a:ln w="9525">
          <a:noFill/>
          <a:miter lim="800000"/>
          <a:headEnd/>
          <a:tailEnd/>
        </a:ln>
      </xdr:spPr>
    </xdr:pic>
    <xdr:clientData/>
  </xdr:twoCellAnchor>
  <xdr:twoCellAnchor editAs="oneCell">
    <xdr:from>
      <xdr:col>3</xdr:col>
      <xdr:colOff>57150</xdr:colOff>
      <xdr:row>32</xdr:row>
      <xdr:rowOff>57150</xdr:rowOff>
    </xdr:from>
    <xdr:to>
      <xdr:col>3</xdr:col>
      <xdr:colOff>1266825</xdr:colOff>
      <xdr:row>32</xdr:row>
      <xdr:rowOff>857250</xdr:rowOff>
    </xdr:to>
    <xdr:pic>
      <xdr:nvPicPr>
        <xdr:cNvPr id="17728" name="Рисунок 21" descr="197.jpg">
          <a:extLst>
            <a:ext uri="{FF2B5EF4-FFF2-40B4-BE49-F238E27FC236}">
              <a16:creationId xmlns:a16="http://schemas.microsoft.com/office/drawing/2014/main" id="{00000000-0008-0000-1000-000040450000}"/>
            </a:ext>
          </a:extLst>
        </xdr:cNvPr>
        <xdr:cNvPicPr>
          <a:picLocks noChangeAspect="1"/>
        </xdr:cNvPicPr>
      </xdr:nvPicPr>
      <xdr:blipFill>
        <a:blip xmlns:r="http://schemas.openxmlformats.org/officeDocument/2006/relationships" r:embed="rId16" cstate="print"/>
        <a:srcRect/>
        <a:stretch>
          <a:fillRect/>
        </a:stretch>
      </xdr:blipFill>
      <xdr:spPr bwMode="auto">
        <a:xfrm>
          <a:off x="3152775" y="26127075"/>
          <a:ext cx="1209675" cy="800100"/>
        </a:xfrm>
        <a:prstGeom prst="rect">
          <a:avLst/>
        </a:prstGeom>
        <a:noFill/>
        <a:ln w="9525">
          <a:noFill/>
          <a:miter lim="800000"/>
          <a:headEnd/>
          <a:tailEnd/>
        </a:ln>
      </xdr:spPr>
    </xdr:pic>
    <xdr:clientData/>
  </xdr:twoCellAnchor>
  <xdr:twoCellAnchor editAs="oneCell">
    <xdr:from>
      <xdr:col>3</xdr:col>
      <xdr:colOff>57150</xdr:colOff>
      <xdr:row>33</xdr:row>
      <xdr:rowOff>57150</xdr:rowOff>
    </xdr:from>
    <xdr:to>
      <xdr:col>3</xdr:col>
      <xdr:colOff>1266825</xdr:colOff>
      <xdr:row>33</xdr:row>
      <xdr:rowOff>857250</xdr:rowOff>
    </xdr:to>
    <xdr:pic>
      <xdr:nvPicPr>
        <xdr:cNvPr id="17729" name="Рисунок 22" descr="198.jpg">
          <a:extLst>
            <a:ext uri="{FF2B5EF4-FFF2-40B4-BE49-F238E27FC236}">
              <a16:creationId xmlns:a16="http://schemas.microsoft.com/office/drawing/2014/main" id="{00000000-0008-0000-1000-000041450000}"/>
            </a:ext>
          </a:extLst>
        </xdr:cNvPr>
        <xdr:cNvPicPr>
          <a:picLocks noChangeAspect="1"/>
        </xdr:cNvPicPr>
      </xdr:nvPicPr>
      <xdr:blipFill>
        <a:blip xmlns:r="http://schemas.openxmlformats.org/officeDocument/2006/relationships" r:embed="rId17" cstate="print"/>
        <a:srcRect/>
        <a:stretch>
          <a:fillRect/>
        </a:stretch>
      </xdr:blipFill>
      <xdr:spPr bwMode="auto">
        <a:xfrm>
          <a:off x="3152775" y="27051000"/>
          <a:ext cx="1209675" cy="800100"/>
        </a:xfrm>
        <a:prstGeom prst="rect">
          <a:avLst/>
        </a:prstGeom>
        <a:noFill/>
        <a:ln w="9525">
          <a:noFill/>
          <a:miter lim="800000"/>
          <a:headEnd/>
          <a:tailEnd/>
        </a:ln>
      </xdr:spPr>
    </xdr:pic>
    <xdr:clientData/>
  </xdr:twoCellAnchor>
  <xdr:twoCellAnchor editAs="oneCell">
    <xdr:from>
      <xdr:col>3</xdr:col>
      <xdr:colOff>57150</xdr:colOff>
      <xdr:row>34</xdr:row>
      <xdr:rowOff>47625</xdr:rowOff>
    </xdr:from>
    <xdr:to>
      <xdr:col>3</xdr:col>
      <xdr:colOff>1266825</xdr:colOff>
      <xdr:row>34</xdr:row>
      <xdr:rowOff>847725</xdr:rowOff>
    </xdr:to>
    <xdr:pic>
      <xdr:nvPicPr>
        <xdr:cNvPr id="17730" name="Рисунок 23" descr="199.jpg">
          <a:extLst>
            <a:ext uri="{FF2B5EF4-FFF2-40B4-BE49-F238E27FC236}">
              <a16:creationId xmlns:a16="http://schemas.microsoft.com/office/drawing/2014/main" id="{00000000-0008-0000-1000-000042450000}"/>
            </a:ext>
          </a:extLst>
        </xdr:cNvPr>
        <xdr:cNvPicPr>
          <a:picLocks noChangeAspect="1"/>
        </xdr:cNvPicPr>
      </xdr:nvPicPr>
      <xdr:blipFill>
        <a:blip xmlns:r="http://schemas.openxmlformats.org/officeDocument/2006/relationships" r:embed="rId18" cstate="print"/>
        <a:srcRect/>
        <a:stretch>
          <a:fillRect/>
        </a:stretch>
      </xdr:blipFill>
      <xdr:spPr bwMode="auto">
        <a:xfrm>
          <a:off x="3152775" y="27955875"/>
          <a:ext cx="1209675" cy="800100"/>
        </a:xfrm>
        <a:prstGeom prst="rect">
          <a:avLst/>
        </a:prstGeom>
        <a:noFill/>
        <a:ln w="9525">
          <a:noFill/>
          <a:miter lim="800000"/>
          <a:headEnd/>
          <a:tailEnd/>
        </a:ln>
      </xdr:spPr>
    </xdr:pic>
    <xdr:clientData/>
  </xdr:twoCellAnchor>
  <xdr:twoCellAnchor editAs="oneCell">
    <xdr:from>
      <xdr:col>3</xdr:col>
      <xdr:colOff>57150</xdr:colOff>
      <xdr:row>35</xdr:row>
      <xdr:rowOff>57150</xdr:rowOff>
    </xdr:from>
    <xdr:to>
      <xdr:col>3</xdr:col>
      <xdr:colOff>1266825</xdr:colOff>
      <xdr:row>35</xdr:row>
      <xdr:rowOff>857250</xdr:rowOff>
    </xdr:to>
    <xdr:pic>
      <xdr:nvPicPr>
        <xdr:cNvPr id="17731" name="Рисунок 24" descr="200.jpg">
          <a:extLst>
            <a:ext uri="{FF2B5EF4-FFF2-40B4-BE49-F238E27FC236}">
              <a16:creationId xmlns:a16="http://schemas.microsoft.com/office/drawing/2014/main" id="{00000000-0008-0000-1000-000043450000}"/>
            </a:ext>
          </a:extLst>
        </xdr:cNvPr>
        <xdr:cNvPicPr>
          <a:picLocks noChangeAspect="1"/>
        </xdr:cNvPicPr>
      </xdr:nvPicPr>
      <xdr:blipFill>
        <a:blip xmlns:r="http://schemas.openxmlformats.org/officeDocument/2006/relationships" r:embed="rId19" cstate="print"/>
        <a:srcRect/>
        <a:stretch>
          <a:fillRect/>
        </a:stretch>
      </xdr:blipFill>
      <xdr:spPr bwMode="auto">
        <a:xfrm>
          <a:off x="3152775" y="28860750"/>
          <a:ext cx="1209675" cy="800100"/>
        </a:xfrm>
        <a:prstGeom prst="rect">
          <a:avLst/>
        </a:prstGeom>
        <a:noFill/>
        <a:ln w="9525">
          <a:noFill/>
          <a:miter lim="800000"/>
          <a:headEnd/>
          <a:tailEnd/>
        </a:ln>
      </xdr:spPr>
    </xdr:pic>
    <xdr:clientData/>
  </xdr:twoCellAnchor>
  <xdr:twoCellAnchor editAs="oneCell">
    <xdr:from>
      <xdr:col>3</xdr:col>
      <xdr:colOff>57150</xdr:colOff>
      <xdr:row>43</xdr:row>
      <xdr:rowOff>38100</xdr:rowOff>
    </xdr:from>
    <xdr:to>
      <xdr:col>3</xdr:col>
      <xdr:colOff>1266825</xdr:colOff>
      <xdr:row>43</xdr:row>
      <xdr:rowOff>838200</xdr:rowOff>
    </xdr:to>
    <xdr:pic>
      <xdr:nvPicPr>
        <xdr:cNvPr id="17732" name="Рисунок 25" descr="201.jpg">
          <a:extLst>
            <a:ext uri="{FF2B5EF4-FFF2-40B4-BE49-F238E27FC236}">
              <a16:creationId xmlns:a16="http://schemas.microsoft.com/office/drawing/2014/main" id="{00000000-0008-0000-1000-000044450000}"/>
            </a:ext>
          </a:extLst>
        </xdr:cNvPr>
        <xdr:cNvPicPr>
          <a:picLocks noChangeAspect="1"/>
        </xdr:cNvPicPr>
      </xdr:nvPicPr>
      <xdr:blipFill>
        <a:blip xmlns:r="http://schemas.openxmlformats.org/officeDocument/2006/relationships" r:embed="rId20" cstate="print"/>
        <a:srcRect/>
        <a:stretch>
          <a:fillRect/>
        </a:stretch>
      </xdr:blipFill>
      <xdr:spPr bwMode="auto">
        <a:xfrm>
          <a:off x="3152775" y="36014025"/>
          <a:ext cx="1209675" cy="800100"/>
        </a:xfrm>
        <a:prstGeom prst="rect">
          <a:avLst/>
        </a:prstGeom>
        <a:noFill/>
        <a:ln w="9525">
          <a:noFill/>
          <a:miter lim="800000"/>
          <a:headEnd/>
          <a:tailEnd/>
        </a:ln>
      </xdr:spPr>
    </xdr:pic>
    <xdr:clientData/>
  </xdr:twoCellAnchor>
  <xdr:twoCellAnchor editAs="oneCell">
    <xdr:from>
      <xdr:col>3</xdr:col>
      <xdr:colOff>57150</xdr:colOff>
      <xdr:row>44</xdr:row>
      <xdr:rowOff>57150</xdr:rowOff>
    </xdr:from>
    <xdr:to>
      <xdr:col>3</xdr:col>
      <xdr:colOff>1266825</xdr:colOff>
      <xdr:row>44</xdr:row>
      <xdr:rowOff>857250</xdr:rowOff>
    </xdr:to>
    <xdr:pic>
      <xdr:nvPicPr>
        <xdr:cNvPr id="17733" name="Рисунок 26" descr="202.jpg">
          <a:extLst>
            <a:ext uri="{FF2B5EF4-FFF2-40B4-BE49-F238E27FC236}">
              <a16:creationId xmlns:a16="http://schemas.microsoft.com/office/drawing/2014/main" id="{00000000-0008-0000-1000-000045450000}"/>
            </a:ext>
          </a:extLst>
        </xdr:cNvPr>
        <xdr:cNvPicPr>
          <a:picLocks noChangeAspect="1"/>
        </xdr:cNvPicPr>
      </xdr:nvPicPr>
      <xdr:blipFill>
        <a:blip xmlns:r="http://schemas.openxmlformats.org/officeDocument/2006/relationships" r:embed="rId21" cstate="print"/>
        <a:srcRect/>
        <a:stretch>
          <a:fillRect/>
        </a:stretch>
      </xdr:blipFill>
      <xdr:spPr bwMode="auto">
        <a:xfrm>
          <a:off x="3152775" y="36918900"/>
          <a:ext cx="1209675" cy="800100"/>
        </a:xfrm>
        <a:prstGeom prst="rect">
          <a:avLst/>
        </a:prstGeom>
        <a:noFill/>
        <a:ln w="9525">
          <a:noFill/>
          <a:miter lim="800000"/>
          <a:headEnd/>
          <a:tailEnd/>
        </a:ln>
      </xdr:spPr>
    </xdr:pic>
    <xdr:clientData/>
  </xdr:twoCellAnchor>
  <xdr:twoCellAnchor editAs="oneCell">
    <xdr:from>
      <xdr:col>3</xdr:col>
      <xdr:colOff>57150</xdr:colOff>
      <xdr:row>45</xdr:row>
      <xdr:rowOff>47625</xdr:rowOff>
    </xdr:from>
    <xdr:to>
      <xdr:col>3</xdr:col>
      <xdr:colOff>1266825</xdr:colOff>
      <xdr:row>45</xdr:row>
      <xdr:rowOff>847725</xdr:rowOff>
    </xdr:to>
    <xdr:pic>
      <xdr:nvPicPr>
        <xdr:cNvPr id="17734" name="Рисунок 27" descr="203.jpg">
          <a:extLst>
            <a:ext uri="{FF2B5EF4-FFF2-40B4-BE49-F238E27FC236}">
              <a16:creationId xmlns:a16="http://schemas.microsoft.com/office/drawing/2014/main" id="{00000000-0008-0000-1000-000046450000}"/>
            </a:ext>
          </a:extLst>
        </xdr:cNvPr>
        <xdr:cNvPicPr>
          <a:picLocks noChangeAspect="1"/>
        </xdr:cNvPicPr>
      </xdr:nvPicPr>
      <xdr:blipFill>
        <a:blip xmlns:r="http://schemas.openxmlformats.org/officeDocument/2006/relationships" r:embed="rId22" cstate="print"/>
        <a:srcRect/>
        <a:stretch>
          <a:fillRect/>
        </a:stretch>
      </xdr:blipFill>
      <xdr:spPr bwMode="auto">
        <a:xfrm>
          <a:off x="3152775" y="37814250"/>
          <a:ext cx="1209675" cy="800100"/>
        </a:xfrm>
        <a:prstGeom prst="rect">
          <a:avLst/>
        </a:prstGeom>
        <a:noFill/>
        <a:ln w="9525">
          <a:noFill/>
          <a:miter lim="800000"/>
          <a:headEnd/>
          <a:tailEnd/>
        </a:ln>
      </xdr:spPr>
    </xdr:pic>
    <xdr:clientData/>
  </xdr:twoCellAnchor>
  <xdr:twoCellAnchor editAs="oneCell">
    <xdr:from>
      <xdr:col>3</xdr:col>
      <xdr:colOff>57150</xdr:colOff>
      <xdr:row>46</xdr:row>
      <xdr:rowOff>47625</xdr:rowOff>
    </xdr:from>
    <xdr:to>
      <xdr:col>3</xdr:col>
      <xdr:colOff>1266825</xdr:colOff>
      <xdr:row>46</xdr:row>
      <xdr:rowOff>847725</xdr:rowOff>
    </xdr:to>
    <xdr:pic>
      <xdr:nvPicPr>
        <xdr:cNvPr id="17735" name="Рисунок 28" descr="204.jpg">
          <a:extLst>
            <a:ext uri="{FF2B5EF4-FFF2-40B4-BE49-F238E27FC236}">
              <a16:creationId xmlns:a16="http://schemas.microsoft.com/office/drawing/2014/main" id="{00000000-0008-0000-1000-000047450000}"/>
            </a:ext>
          </a:extLst>
        </xdr:cNvPr>
        <xdr:cNvPicPr>
          <a:picLocks noChangeAspect="1"/>
        </xdr:cNvPicPr>
      </xdr:nvPicPr>
      <xdr:blipFill>
        <a:blip xmlns:r="http://schemas.openxmlformats.org/officeDocument/2006/relationships" r:embed="rId23" cstate="print"/>
        <a:srcRect/>
        <a:stretch>
          <a:fillRect/>
        </a:stretch>
      </xdr:blipFill>
      <xdr:spPr bwMode="auto">
        <a:xfrm>
          <a:off x="3152775" y="38719125"/>
          <a:ext cx="1209675" cy="800100"/>
        </a:xfrm>
        <a:prstGeom prst="rect">
          <a:avLst/>
        </a:prstGeom>
        <a:noFill/>
        <a:ln w="9525">
          <a:noFill/>
          <a:miter lim="800000"/>
          <a:headEnd/>
          <a:tailEnd/>
        </a:ln>
      </xdr:spPr>
    </xdr:pic>
    <xdr:clientData/>
  </xdr:twoCellAnchor>
  <xdr:twoCellAnchor editAs="oneCell">
    <xdr:from>
      <xdr:col>3</xdr:col>
      <xdr:colOff>57150</xdr:colOff>
      <xdr:row>47</xdr:row>
      <xdr:rowOff>47625</xdr:rowOff>
    </xdr:from>
    <xdr:to>
      <xdr:col>3</xdr:col>
      <xdr:colOff>1266825</xdr:colOff>
      <xdr:row>47</xdr:row>
      <xdr:rowOff>847725</xdr:rowOff>
    </xdr:to>
    <xdr:pic>
      <xdr:nvPicPr>
        <xdr:cNvPr id="17736" name="Рисунок 29" descr="205.jpg">
          <a:extLst>
            <a:ext uri="{FF2B5EF4-FFF2-40B4-BE49-F238E27FC236}">
              <a16:creationId xmlns:a16="http://schemas.microsoft.com/office/drawing/2014/main" id="{00000000-0008-0000-1000-000048450000}"/>
            </a:ext>
          </a:extLst>
        </xdr:cNvPr>
        <xdr:cNvPicPr>
          <a:picLocks noChangeAspect="1"/>
        </xdr:cNvPicPr>
      </xdr:nvPicPr>
      <xdr:blipFill>
        <a:blip xmlns:r="http://schemas.openxmlformats.org/officeDocument/2006/relationships" r:embed="rId24" cstate="print"/>
        <a:srcRect/>
        <a:stretch>
          <a:fillRect/>
        </a:stretch>
      </xdr:blipFill>
      <xdr:spPr bwMode="auto">
        <a:xfrm>
          <a:off x="3152775" y="39604950"/>
          <a:ext cx="1209675" cy="800100"/>
        </a:xfrm>
        <a:prstGeom prst="rect">
          <a:avLst/>
        </a:prstGeom>
        <a:noFill/>
        <a:ln w="9525">
          <a:noFill/>
          <a:miter lim="800000"/>
          <a:headEnd/>
          <a:tailEnd/>
        </a:ln>
      </xdr:spPr>
    </xdr:pic>
    <xdr:clientData/>
  </xdr:twoCellAnchor>
  <xdr:twoCellAnchor editAs="oneCell">
    <xdr:from>
      <xdr:col>3</xdr:col>
      <xdr:colOff>57150</xdr:colOff>
      <xdr:row>70</xdr:row>
      <xdr:rowOff>57150</xdr:rowOff>
    </xdr:from>
    <xdr:to>
      <xdr:col>3</xdr:col>
      <xdr:colOff>1266825</xdr:colOff>
      <xdr:row>70</xdr:row>
      <xdr:rowOff>857250</xdr:rowOff>
    </xdr:to>
    <xdr:pic>
      <xdr:nvPicPr>
        <xdr:cNvPr id="17737" name="Рисунок 30" descr="206.jpg">
          <a:extLst>
            <a:ext uri="{FF2B5EF4-FFF2-40B4-BE49-F238E27FC236}">
              <a16:creationId xmlns:a16="http://schemas.microsoft.com/office/drawing/2014/main" id="{00000000-0008-0000-1000-000049450000}"/>
            </a:ext>
          </a:extLst>
        </xdr:cNvPr>
        <xdr:cNvPicPr>
          <a:picLocks noChangeAspect="1"/>
        </xdr:cNvPicPr>
      </xdr:nvPicPr>
      <xdr:blipFill>
        <a:blip xmlns:r="http://schemas.openxmlformats.org/officeDocument/2006/relationships" r:embed="rId25" cstate="print"/>
        <a:srcRect/>
        <a:stretch>
          <a:fillRect/>
        </a:stretch>
      </xdr:blipFill>
      <xdr:spPr bwMode="auto">
        <a:xfrm>
          <a:off x="3152775" y="56245125"/>
          <a:ext cx="1209675" cy="800100"/>
        </a:xfrm>
        <a:prstGeom prst="rect">
          <a:avLst/>
        </a:prstGeom>
        <a:noFill/>
        <a:ln w="9525">
          <a:noFill/>
          <a:miter lim="800000"/>
          <a:headEnd/>
          <a:tailEnd/>
        </a:ln>
      </xdr:spPr>
    </xdr:pic>
    <xdr:clientData/>
  </xdr:twoCellAnchor>
  <xdr:twoCellAnchor editAs="oneCell">
    <xdr:from>
      <xdr:col>3</xdr:col>
      <xdr:colOff>47625</xdr:colOff>
      <xdr:row>72</xdr:row>
      <xdr:rowOff>47625</xdr:rowOff>
    </xdr:from>
    <xdr:to>
      <xdr:col>3</xdr:col>
      <xdr:colOff>1257300</xdr:colOff>
      <xdr:row>72</xdr:row>
      <xdr:rowOff>847725</xdr:rowOff>
    </xdr:to>
    <xdr:pic>
      <xdr:nvPicPr>
        <xdr:cNvPr id="17738" name="Рисунок 31" descr="207.jpg">
          <a:extLst>
            <a:ext uri="{FF2B5EF4-FFF2-40B4-BE49-F238E27FC236}">
              <a16:creationId xmlns:a16="http://schemas.microsoft.com/office/drawing/2014/main" id="{00000000-0008-0000-1000-00004A450000}"/>
            </a:ext>
          </a:extLst>
        </xdr:cNvPr>
        <xdr:cNvPicPr>
          <a:picLocks noChangeAspect="1"/>
        </xdr:cNvPicPr>
      </xdr:nvPicPr>
      <xdr:blipFill>
        <a:blip xmlns:r="http://schemas.openxmlformats.org/officeDocument/2006/relationships" r:embed="rId26" cstate="print"/>
        <a:srcRect/>
        <a:stretch>
          <a:fillRect/>
        </a:stretch>
      </xdr:blipFill>
      <xdr:spPr bwMode="auto">
        <a:xfrm>
          <a:off x="3143250" y="58102500"/>
          <a:ext cx="1209675" cy="800100"/>
        </a:xfrm>
        <a:prstGeom prst="rect">
          <a:avLst/>
        </a:prstGeom>
        <a:noFill/>
        <a:ln w="9525">
          <a:noFill/>
          <a:miter lim="800000"/>
          <a:headEnd/>
          <a:tailEnd/>
        </a:ln>
      </xdr:spPr>
    </xdr:pic>
    <xdr:clientData/>
  </xdr:twoCellAnchor>
  <xdr:twoCellAnchor editAs="oneCell">
    <xdr:from>
      <xdr:col>3</xdr:col>
      <xdr:colOff>57150</xdr:colOff>
      <xdr:row>77</xdr:row>
      <xdr:rowOff>38100</xdr:rowOff>
    </xdr:from>
    <xdr:to>
      <xdr:col>3</xdr:col>
      <xdr:colOff>1266825</xdr:colOff>
      <xdr:row>77</xdr:row>
      <xdr:rowOff>838200</xdr:rowOff>
    </xdr:to>
    <xdr:pic>
      <xdr:nvPicPr>
        <xdr:cNvPr id="17739" name="Рисунок 32" descr="208.jpg">
          <a:extLst>
            <a:ext uri="{FF2B5EF4-FFF2-40B4-BE49-F238E27FC236}">
              <a16:creationId xmlns:a16="http://schemas.microsoft.com/office/drawing/2014/main" id="{00000000-0008-0000-1000-00004B450000}"/>
            </a:ext>
          </a:extLst>
        </xdr:cNvPr>
        <xdr:cNvPicPr>
          <a:picLocks noChangeAspect="1"/>
        </xdr:cNvPicPr>
      </xdr:nvPicPr>
      <xdr:blipFill>
        <a:blip xmlns:r="http://schemas.openxmlformats.org/officeDocument/2006/relationships" r:embed="rId27" cstate="print"/>
        <a:srcRect/>
        <a:stretch>
          <a:fillRect/>
        </a:stretch>
      </xdr:blipFill>
      <xdr:spPr bwMode="auto">
        <a:xfrm>
          <a:off x="3152775" y="63465075"/>
          <a:ext cx="1209675" cy="800100"/>
        </a:xfrm>
        <a:prstGeom prst="rect">
          <a:avLst/>
        </a:prstGeom>
        <a:noFill/>
        <a:ln w="9525">
          <a:noFill/>
          <a:miter lim="800000"/>
          <a:headEnd/>
          <a:tailEnd/>
        </a:ln>
      </xdr:spPr>
    </xdr:pic>
    <xdr:clientData/>
  </xdr:twoCellAnchor>
  <xdr:twoCellAnchor editAs="oneCell">
    <xdr:from>
      <xdr:col>3</xdr:col>
      <xdr:colOff>57150</xdr:colOff>
      <xdr:row>76</xdr:row>
      <xdr:rowOff>47625</xdr:rowOff>
    </xdr:from>
    <xdr:to>
      <xdr:col>3</xdr:col>
      <xdr:colOff>1266825</xdr:colOff>
      <xdr:row>76</xdr:row>
      <xdr:rowOff>1400175</xdr:rowOff>
    </xdr:to>
    <xdr:pic>
      <xdr:nvPicPr>
        <xdr:cNvPr id="17740" name="Рисунок 33" descr="209.jpg">
          <a:extLst>
            <a:ext uri="{FF2B5EF4-FFF2-40B4-BE49-F238E27FC236}">
              <a16:creationId xmlns:a16="http://schemas.microsoft.com/office/drawing/2014/main" id="{00000000-0008-0000-1000-00004C450000}"/>
            </a:ext>
          </a:extLst>
        </xdr:cNvPr>
        <xdr:cNvPicPr>
          <a:picLocks noChangeAspect="1"/>
        </xdr:cNvPicPr>
      </xdr:nvPicPr>
      <xdr:blipFill>
        <a:blip xmlns:r="http://schemas.openxmlformats.org/officeDocument/2006/relationships" r:embed="rId28" cstate="print"/>
        <a:srcRect/>
        <a:stretch>
          <a:fillRect/>
        </a:stretch>
      </xdr:blipFill>
      <xdr:spPr bwMode="auto">
        <a:xfrm>
          <a:off x="3152775" y="62026800"/>
          <a:ext cx="1209675" cy="1352550"/>
        </a:xfrm>
        <a:prstGeom prst="rect">
          <a:avLst/>
        </a:prstGeom>
        <a:noFill/>
        <a:ln w="9525">
          <a:noFill/>
          <a:miter lim="800000"/>
          <a:headEnd/>
          <a:tailEnd/>
        </a:ln>
      </xdr:spPr>
    </xdr:pic>
    <xdr:clientData/>
  </xdr:twoCellAnchor>
  <xdr:twoCellAnchor editAs="oneCell">
    <xdr:from>
      <xdr:col>3</xdr:col>
      <xdr:colOff>66675</xdr:colOff>
      <xdr:row>79</xdr:row>
      <xdr:rowOff>57150</xdr:rowOff>
    </xdr:from>
    <xdr:to>
      <xdr:col>3</xdr:col>
      <xdr:colOff>1276350</xdr:colOff>
      <xdr:row>79</xdr:row>
      <xdr:rowOff>942975</xdr:rowOff>
    </xdr:to>
    <xdr:pic>
      <xdr:nvPicPr>
        <xdr:cNvPr id="17742" name="Рисунок 37" descr="213.jpg">
          <a:extLst>
            <a:ext uri="{FF2B5EF4-FFF2-40B4-BE49-F238E27FC236}">
              <a16:creationId xmlns:a16="http://schemas.microsoft.com/office/drawing/2014/main" id="{00000000-0008-0000-1000-00004E450000}"/>
            </a:ext>
          </a:extLst>
        </xdr:cNvPr>
        <xdr:cNvPicPr>
          <a:picLocks noChangeAspect="1"/>
        </xdr:cNvPicPr>
      </xdr:nvPicPr>
      <xdr:blipFill>
        <a:blip xmlns:r="http://schemas.openxmlformats.org/officeDocument/2006/relationships" r:embed="rId29" cstate="print"/>
        <a:srcRect/>
        <a:stretch>
          <a:fillRect/>
        </a:stretch>
      </xdr:blipFill>
      <xdr:spPr bwMode="auto">
        <a:xfrm>
          <a:off x="3162300" y="65779650"/>
          <a:ext cx="1209675" cy="885825"/>
        </a:xfrm>
        <a:prstGeom prst="rect">
          <a:avLst/>
        </a:prstGeom>
        <a:noFill/>
        <a:ln w="9525">
          <a:noFill/>
          <a:miter lim="800000"/>
          <a:headEnd/>
          <a:tailEnd/>
        </a:ln>
      </xdr:spPr>
    </xdr:pic>
    <xdr:clientData/>
  </xdr:twoCellAnchor>
  <xdr:twoCellAnchor editAs="oneCell">
    <xdr:from>
      <xdr:col>3</xdr:col>
      <xdr:colOff>47625</xdr:colOff>
      <xdr:row>80</xdr:row>
      <xdr:rowOff>38100</xdr:rowOff>
    </xdr:from>
    <xdr:to>
      <xdr:col>3</xdr:col>
      <xdr:colOff>1257300</xdr:colOff>
      <xdr:row>80</xdr:row>
      <xdr:rowOff>923925</xdr:rowOff>
    </xdr:to>
    <xdr:pic>
      <xdr:nvPicPr>
        <xdr:cNvPr id="17743" name="Рисунок 38" descr="214.jpg">
          <a:extLst>
            <a:ext uri="{FF2B5EF4-FFF2-40B4-BE49-F238E27FC236}">
              <a16:creationId xmlns:a16="http://schemas.microsoft.com/office/drawing/2014/main" id="{00000000-0008-0000-1000-00004F450000}"/>
            </a:ext>
          </a:extLst>
        </xdr:cNvPr>
        <xdr:cNvPicPr>
          <a:picLocks noChangeAspect="1"/>
        </xdr:cNvPicPr>
      </xdr:nvPicPr>
      <xdr:blipFill>
        <a:blip xmlns:r="http://schemas.openxmlformats.org/officeDocument/2006/relationships" r:embed="rId30" cstate="print"/>
        <a:srcRect/>
        <a:stretch>
          <a:fillRect/>
        </a:stretch>
      </xdr:blipFill>
      <xdr:spPr bwMode="auto">
        <a:xfrm>
          <a:off x="3143250" y="66741675"/>
          <a:ext cx="1209675" cy="885825"/>
        </a:xfrm>
        <a:prstGeom prst="rect">
          <a:avLst/>
        </a:prstGeom>
        <a:noFill/>
        <a:ln w="9525">
          <a:noFill/>
          <a:miter lim="800000"/>
          <a:headEnd/>
          <a:tailEnd/>
        </a:ln>
      </xdr:spPr>
    </xdr:pic>
    <xdr:clientData/>
  </xdr:twoCellAnchor>
  <xdr:twoCellAnchor editAs="oneCell">
    <xdr:from>
      <xdr:col>3</xdr:col>
      <xdr:colOff>47625</xdr:colOff>
      <xdr:row>36</xdr:row>
      <xdr:rowOff>0</xdr:rowOff>
    </xdr:from>
    <xdr:to>
      <xdr:col>3</xdr:col>
      <xdr:colOff>1276350</xdr:colOff>
      <xdr:row>36</xdr:row>
      <xdr:rowOff>923925</xdr:rowOff>
    </xdr:to>
    <xdr:pic>
      <xdr:nvPicPr>
        <xdr:cNvPr id="17756" name="Picture 134" descr="DSC00148">
          <a:extLst>
            <a:ext uri="{FF2B5EF4-FFF2-40B4-BE49-F238E27FC236}">
              <a16:creationId xmlns:a16="http://schemas.microsoft.com/office/drawing/2014/main" id="{00000000-0008-0000-1000-00005C4500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3143250" y="29708475"/>
          <a:ext cx="1228725" cy="923925"/>
        </a:xfrm>
        <a:prstGeom prst="rect">
          <a:avLst/>
        </a:prstGeom>
        <a:noFill/>
        <a:ln w="9525">
          <a:noFill/>
          <a:miter lim="800000"/>
          <a:headEnd/>
          <a:tailEnd/>
        </a:ln>
      </xdr:spPr>
    </xdr:pic>
    <xdr:clientData/>
  </xdr:twoCellAnchor>
  <xdr:twoCellAnchor editAs="oneCell">
    <xdr:from>
      <xdr:col>3</xdr:col>
      <xdr:colOff>47625</xdr:colOff>
      <xdr:row>36</xdr:row>
      <xdr:rowOff>0</xdr:rowOff>
    </xdr:from>
    <xdr:to>
      <xdr:col>3</xdr:col>
      <xdr:colOff>1276350</xdr:colOff>
      <xdr:row>36</xdr:row>
      <xdr:rowOff>923925</xdr:rowOff>
    </xdr:to>
    <xdr:pic>
      <xdr:nvPicPr>
        <xdr:cNvPr id="17757" name="Picture 135" descr="DSC00149">
          <a:extLst>
            <a:ext uri="{FF2B5EF4-FFF2-40B4-BE49-F238E27FC236}">
              <a16:creationId xmlns:a16="http://schemas.microsoft.com/office/drawing/2014/main" id="{00000000-0008-0000-1000-00005D45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3143250" y="29708475"/>
          <a:ext cx="1228725" cy="923925"/>
        </a:xfrm>
        <a:prstGeom prst="rect">
          <a:avLst/>
        </a:prstGeom>
        <a:noFill/>
        <a:ln w="9525">
          <a:noFill/>
          <a:miter lim="800000"/>
          <a:headEnd/>
          <a:tailEnd/>
        </a:ln>
      </xdr:spPr>
    </xdr:pic>
    <xdr:clientData/>
  </xdr:twoCellAnchor>
  <xdr:twoCellAnchor editAs="oneCell">
    <xdr:from>
      <xdr:col>3</xdr:col>
      <xdr:colOff>47625</xdr:colOff>
      <xdr:row>36</xdr:row>
      <xdr:rowOff>0</xdr:rowOff>
    </xdr:from>
    <xdr:to>
      <xdr:col>3</xdr:col>
      <xdr:colOff>1276350</xdr:colOff>
      <xdr:row>36</xdr:row>
      <xdr:rowOff>923925</xdr:rowOff>
    </xdr:to>
    <xdr:pic>
      <xdr:nvPicPr>
        <xdr:cNvPr id="17758" name="Picture 136" descr="DSC00152">
          <a:extLst>
            <a:ext uri="{FF2B5EF4-FFF2-40B4-BE49-F238E27FC236}">
              <a16:creationId xmlns:a16="http://schemas.microsoft.com/office/drawing/2014/main" id="{00000000-0008-0000-1000-00005E450000}"/>
            </a:ext>
          </a:extLst>
        </xdr:cNvPr>
        <xdr:cNvPicPr>
          <a:picLocks noChangeAspect="1" noChangeArrowheads="1"/>
        </xdr:cNvPicPr>
      </xdr:nvPicPr>
      <xdr:blipFill>
        <a:blip xmlns:r="http://schemas.openxmlformats.org/officeDocument/2006/relationships" r:embed="rId33" cstate="print"/>
        <a:srcRect/>
        <a:stretch>
          <a:fillRect/>
        </a:stretch>
      </xdr:blipFill>
      <xdr:spPr bwMode="auto">
        <a:xfrm>
          <a:off x="3143250" y="29708475"/>
          <a:ext cx="1228725" cy="923925"/>
        </a:xfrm>
        <a:prstGeom prst="rect">
          <a:avLst/>
        </a:prstGeom>
        <a:noFill/>
        <a:ln w="9525">
          <a:noFill/>
          <a:miter lim="800000"/>
          <a:headEnd/>
          <a:tailEnd/>
        </a:ln>
      </xdr:spPr>
    </xdr:pic>
    <xdr:clientData/>
  </xdr:twoCellAnchor>
  <xdr:twoCellAnchor editAs="oneCell">
    <xdr:from>
      <xdr:col>3</xdr:col>
      <xdr:colOff>38100</xdr:colOff>
      <xdr:row>48</xdr:row>
      <xdr:rowOff>0</xdr:rowOff>
    </xdr:from>
    <xdr:to>
      <xdr:col>3</xdr:col>
      <xdr:colOff>1266825</xdr:colOff>
      <xdr:row>48</xdr:row>
      <xdr:rowOff>923925</xdr:rowOff>
    </xdr:to>
    <xdr:pic>
      <xdr:nvPicPr>
        <xdr:cNvPr id="17759" name="Picture 137" descr="DSC00148">
          <a:extLst>
            <a:ext uri="{FF2B5EF4-FFF2-40B4-BE49-F238E27FC236}">
              <a16:creationId xmlns:a16="http://schemas.microsoft.com/office/drawing/2014/main" id="{00000000-0008-0000-1000-00005F4500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3133725" y="40452675"/>
          <a:ext cx="1228725" cy="923925"/>
        </a:xfrm>
        <a:prstGeom prst="rect">
          <a:avLst/>
        </a:prstGeom>
        <a:noFill/>
        <a:ln w="9525">
          <a:noFill/>
          <a:miter lim="800000"/>
          <a:headEnd/>
          <a:tailEnd/>
        </a:ln>
      </xdr:spPr>
    </xdr:pic>
    <xdr:clientData/>
  </xdr:twoCellAnchor>
  <xdr:twoCellAnchor editAs="oneCell">
    <xdr:from>
      <xdr:col>3</xdr:col>
      <xdr:colOff>47625</xdr:colOff>
      <xdr:row>48</xdr:row>
      <xdr:rowOff>0</xdr:rowOff>
    </xdr:from>
    <xdr:to>
      <xdr:col>3</xdr:col>
      <xdr:colOff>1276350</xdr:colOff>
      <xdr:row>48</xdr:row>
      <xdr:rowOff>923925</xdr:rowOff>
    </xdr:to>
    <xdr:pic>
      <xdr:nvPicPr>
        <xdr:cNvPr id="17760" name="Picture 138" descr="DSC00150">
          <a:extLst>
            <a:ext uri="{FF2B5EF4-FFF2-40B4-BE49-F238E27FC236}">
              <a16:creationId xmlns:a16="http://schemas.microsoft.com/office/drawing/2014/main" id="{00000000-0008-0000-1000-000060450000}"/>
            </a:ext>
          </a:extLst>
        </xdr:cNvPr>
        <xdr:cNvPicPr>
          <a:picLocks noChangeAspect="1" noChangeArrowheads="1"/>
        </xdr:cNvPicPr>
      </xdr:nvPicPr>
      <xdr:blipFill>
        <a:blip xmlns:r="http://schemas.openxmlformats.org/officeDocument/2006/relationships" r:embed="rId34" cstate="print"/>
        <a:srcRect/>
        <a:stretch>
          <a:fillRect/>
        </a:stretch>
      </xdr:blipFill>
      <xdr:spPr bwMode="auto">
        <a:xfrm>
          <a:off x="3143250" y="40452675"/>
          <a:ext cx="1228725" cy="923925"/>
        </a:xfrm>
        <a:prstGeom prst="rect">
          <a:avLst/>
        </a:prstGeom>
        <a:noFill/>
        <a:ln w="9525">
          <a:noFill/>
          <a:miter lim="800000"/>
          <a:headEnd/>
          <a:tailEnd/>
        </a:ln>
      </xdr:spPr>
    </xdr:pic>
    <xdr:clientData/>
  </xdr:twoCellAnchor>
  <xdr:twoCellAnchor editAs="oneCell">
    <xdr:from>
      <xdr:col>3</xdr:col>
      <xdr:colOff>47625</xdr:colOff>
      <xdr:row>48</xdr:row>
      <xdr:rowOff>38100</xdr:rowOff>
    </xdr:from>
    <xdr:to>
      <xdr:col>3</xdr:col>
      <xdr:colOff>1276350</xdr:colOff>
      <xdr:row>48</xdr:row>
      <xdr:rowOff>962025</xdr:rowOff>
    </xdr:to>
    <xdr:pic>
      <xdr:nvPicPr>
        <xdr:cNvPr id="17761" name="Picture 140" descr="DSC00155">
          <a:extLst>
            <a:ext uri="{FF2B5EF4-FFF2-40B4-BE49-F238E27FC236}">
              <a16:creationId xmlns:a16="http://schemas.microsoft.com/office/drawing/2014/main" id="{00000000-0008-0000-1000-000061450000}"/>
            </a:ext>
          </a:extLst>
        </xdr:cNvPr>
        <xdr:cNvPicPr>
          <a:picLocks noChangeAspect="1" noChangeArrowheads="1"/>
        </xdr:cNvPicPr>
      </xdr:nvPicPr>
      <xdr:blipFill>
        <a:blip xmlns:r="http://schemas.openxmlformats.org/officeDocument/2006/relationships" r:embed="rId35" cstate="print"/>
        <a:srcRect/>
        <a:stretch>
          <a:fillRect/>
        </a:stretch>
      </xdr:blipFill>
      <xdr:spPr bwMode="auto">
        <a:xfrm>
          <a:off x="3143250" y="40490775"/>
          <a:ext cx="1228725" cy="923925"/>
        </a:xfrm>
        <a:prstGeom prst="rect">
          <a:avLst/>
        </a:prstGeom>
        <a:noFill/>
        <a:ln w="9525">
          <a:noFill/>
          <a:miter lim="800000"/>
          <a:headEnd/>
          <a:tailEnd/>
        </a:ln>
      </xdr:spPr>
    </xdr:pic>
    <xdr:clientData/>
  </xdr:twoCellAnchor>
  <xdr:twoCellAnchor editAs="oneCell">
    <xdr:from>
      <xdr:col>3</xdr:col>
      <xdr:colOff>57150</xdr:colOff>
      <xdr:row>23</xdr:row>
      <xdr:rowOff>38100</xdr:rowOff>
    </xdr:from>
    <xdr:to>
      <xdr:col>3</xdr:col>
      <xdr:colOff>1285875</xdr:colOff>
      <xdr:row>23</xdr:row>
      <xdr:rowOff>962025</xdr:rowOff>
    </xdr:to>
    <xdr:pic>
      <xdr:nvPicPr>
        <xdr:cNvPr id="17762" name="Picture 141" descr="DSC00154">
          <a:extLst>
            <a:ext uri="{FF2B5EF4-FFF2-40B4-BE49-F238E27FC236}">
              <a16:creationId xmlns:a16="http://schemas.microsoft.com/office/drawing/2014/main" id="{00000000-0008-0000-1000-000062450000}"/>
            </a:ext>
          </a:extLst>
        </xdr:cNvPr>
        <xdr:cNvPicPr>
          <a:picLocks noChangeAspect="1" noChangeArrowheads="1"/>
        </xdr:cNvPicPr>
      </xdr:nvPicPr>
      <xdr:blipFill>
        <a:blip xmlns:r="http://schemas.openxmlformats.org/officeDocument/2006/relationships" r:embed="rId36" cstate="print"/>
        <a:srcRect/>
        <a:stretch>
          <a:fillRect/>
        </a:stretch>
      </xdr:blipFill>
      <xdr:spPr bwMode="auto">
        <a:xfrm>
          <a:off x="3152775" y="18630900"/>
          <a:ext cx="1228725" cy="923925"/>
        </a:xfrm>
        <a:prstGeom prst="rect">
          <a:avLst/>
        </a:prstGeom>
        <a:noFill/>
        <a:ln w="9525">
          <a:noFill/>
          <a:miter lim="800000"/>
          <a:headEnd/>
          <a:tailEnd/>
        </a:ln>
      </xdr:spPr>
    </xdr:pic>
    <xdr:clientData/>
  </xdr:twoCellAnchor>
  <xdr:twoCellAnchor editAs="oneCell">
    <xdr:from>
      <xdr:col>3</xdr:col>
      <xdr:colOff>66675</xdr:colOff>
      <xdr:row>12</xdr:row>
      <xdr:rowOff>66675</xdr:rowOff>
    </xdr:from>
    <xdr:to>
      <xdr:col>3</xdr:col>
      <xdr:colOff>1247775</xdr:colOff>
      <xdr:row>12</xdr:row>
      <xdr:rowOff>962025</xdr:rowOff>
    </xdr:to>
    <xdr:pic>
      <xdr:nvPicPr>
        <xdr:cNvPr id="17763" name="Picture 1" descr="变压器J83">
          <a:extLst>
            <a:ext uri="{FF2B5EF4-FFF2-40B4-BE49-F238E27FC236}">
              <a16:creationId xmlns:a16="http://schemas.microsoft.com/office/drawing/2014/main" id="{00000000-0008-0000-1000-000063450000}"/>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3162300" y="8553450"/>
          <a:ext cx="1181100" cy="895350"/>
        </a:xfrm>
        <a:prstGeom prst="rect">
          <a:avLst/>
        </a:prstGeom>
        <a:noFill/>
        <a:ln w="9525">
          <a:noFill/>
          <a:miter lim="800000"/>
          <a:headEnd/>
          <a:tailEnd/>
        </a:ln>
      </xdr:spPr>
    </xdr:pic>
    <xdr:clientData/>
  </xdr:twoCellAnchor>
  <xdr:twoCellAnchor editAs="oneCell">
    <xdr:from>
      <xdr:col>3</xdr:col>
      <xdr:colOff>66675</xdr:colOff>
      <xdr:row>73</xdr:row>
      <xdr:rowOff>38100</xdr:rowOff>
    </xdr:from>
    <xdr:to>
      <xdr:col>3</xdr:col>
      <xdr:colOff>1276350</xdr:colOff>
      <xdr:row>74</xdr:row>
      <xdr:rowOff>704850</xdr:rowOff>
    </xdr:to>
    <xdr:pic>
      <xdr:nvPicPr>
        <xdr:cNvPr id="17764" name="Рисунок 34" descr="210.jpg">
          <a:extLst>
            <a:ext uri="{FF2B5EF4-FFF2-40B4-BE49-F238E27FC236}">
              <a16:creationId xmlns:a16="http://schemas.microsoft.com/office/drawing/2014/main" id="{00000000-0008-0000-1000-000064450000}"/>
            </a:ext>
          </a:extLst>
        </xdr:cNvPr>
        <xdr:cNvPicPr>
          <a:picLocks noChangeAspect="1"/>
        </xdr:cNvPicPr>
      </xdr:nvPicPr>
      <xdr:blipFill>
        <a:blip xmlns:r="http://schemas.openxmlformats.org/officeDocument/2006/relationships" r:embed="rId38" cstate="print"/>
        <a:srcRect/>
        <a:stretch>
          <a:fillRect/>
        </a:stretch>
      </xdr:blipFill>
      <xdr:spPr bwMode="auto">
        <a:xfrm>
          <a:off x="3162300" y="58997850"/>
          <a:ext cx="1209675" cy="1352550"/>
        </a:xfrm>
        <a:prstGeom prst="rect">
          <a:avLst/>
        </a:prstGeom>
        <a:noFill/>
        <a:ln w="9525">
          <a:noFill/>
          <a:miter lim="800000"/>
          <a:headEnd/>
          <a:tailEnd/>
        </a:ln>
      </xdr:spPr>
    </xdr:pic>
    <xdr:clientData/>
  </xdr:twoCellAnchor>
  <xdr:twoCellAnchor editAs="oneCell">
    <xdr:from>
      <xdr:col>3</xdr:col>
      <xdr:colOff>57150</xdr:colOff>
      <xdr:row>75</xdr:row>
      <xdr:rowOff>47625</xdr:rowOff>
    </xdr:from>
    <xdr:to>
      <xdr:col>3</xdr:col>
      <xdr:colOff>1266825</xdr:colOff>
      <xdr:row>75</xdr:row>
      <xdr:rowOff>1400175</xdr:rowOff>
    </xdr:to>
    <xdr:pic>
      <xdr:nvPicPr>
        <xdr:cNvPr id="17765" name="Рисунок 33" descr="209.jpg">
          <a:extLst>
            <a:ext uri="{FF2B5EF4-FFF2-40B4-BE49-F238E27FC236}">
              <a16:creationId xmlns:a16="http://schemas.microsoft.com/office/drawing/2014/main" id="{00000000-0008-0000-1000-000065450000}"/>
            </a:ext>
          </a:extLst>
        </xdr:cNvPr>
        <xdr:cNvPicPr>
          <a:picLocks noChangeAspect="1"/>
        </xdr:cNvPicPr>
      </xdr:nvPicPr>
      <xdr:blipFill>
        <a:blip xmlns:r="http://schemas.openxmlformats.org/officeDocument/2006/relationships" r:embed="rId28" cstate="print"/>
        <a:srcRect/>
        <a:stretch>
          <a:fillRect/>
        </a:stretch>
      </xdr:blipFill>
      <xdr:spPr bwMode="auto">
        <a:xfrm>
          <a:off x="3152775" y="60493275"/>
          <a:ext cx="1209675" cy="1352550"/>
        </a:xfrm>
        <a:prstGeom prst="rect">
          <a:avLst/>
        </a:prstGeom>
        <a:noFill/>
        <a:ln w="9525">
          <a:noFill/>
          <a:miter lim="800000"/>
          <a:headEnd/>
          <a:tailEnd/>
        </a:ln>
      </xdr:spPr>
    </xdr:pic>
    <xdr:clientData/>
  </xdr:twoCellAnchor>
  <xdr:twoCellAnchor editAs="oneCell">
    <xdr:from>
      <xdr:col>3</xdr:col>
      <xdr:colOff>47625</xdr:colOff>
      <xdr:row>36</xdr:row>
      <xdr:rowOff>47625</xdr:rowOff>
    </xdr:from>
    <xdr:to>
      <xdr:col>3</xdr:col>
      <xdr:colOff>1276350</xdr:colOff>
      <xdr:row>36</xdr:row>
      <xdr:rowOff>952500</xdr:rowOff>
    </xdr:to>
    <xdr:pic>
      <xdr:nvPicPr>
        <xdr:cNvPr id="17766" name="Picture 130" descr="DSC00120">
          <a:extLst>
            <a:ext uri="{FF2B5EF4-FFF2-40B4-BE49-F238E27FC236}">
              <a16:creationId xmlns:a16="http://schemas.microsoft.com/office/drawing/2014/main" id="{00000000-0008-0000-1000-000066450000}"/>
            </a:ext>
          </a:extLst>
        </xdr:cNvPr>
        <xdr:cNvPicPr>
          <a:picLocks noChangeAspect="1" noChangeArrowheads="1"/>
        </xdr:cNvPicPr>
      </xdr:nvPicPr>
      <xdr:blipFill>
        <a:blip xmlns:r="http://schemas.openxmlformats.org/officeDocument/2006/relationships" r:embed="rId39" cstate="print"/>
        <a:srcRect/>
        <a:stretch>
          <a:fillRect/>
        </a:stretch>
      </xdr:blipFill>
      <xdr:spPr bwMode="auto">
        <a:xfrm>
          <a:off x="3143250" y="29756100"/>
          <a:ext cx="1228725" cy="904875"/>
        </a:xfrm>
        <a:prstGeom prst="rect">
          <a:avLst/>
        </a:prstGeom>
        <a:noFill/>
        <a:ln w="9525">
          <a:noFill/>
          <a:miter lim="800000"/>
          <a:headEnd/>
          <a:tailEnd/>
        </a:ln>
      </xdr:spPr>
    </xdr:pic>
    <xdr:clientData/>
  </xdr:twoCellAnchor>
  <xdr:twoCellAnchor editAs="oneCell">
    <xdr:from>
      <xdr:col>3</xdr:col>
      <xdr:colOff>47625</xdr:colOff>
      <xdr:row>38</xdr:row>
      <xdr:rowOff>47625</xdr:rowOff>
    </xdr:from>
    <xdr:to>
      <xdr:col>3</xdr:col>
      <xdr:colOff>1276350</xdr:colOff>
      <xdr:row>38</xdr:row>
      <xdr:rowOff>952500</xdr:rowOff>
    </xdr:to>
    <xdr:pic>
      <xdr:nvPicPr>
        <xdr:cNvPr id="17767" name="Picture 131" descr="DSC00130">
          <a:extLst>
            <a:ext uri="{FF2B5EF4-FFF2-40B4-BE49-F238E27FC236}">
              <a16:creationId xmlns:a16="http://schemas.microsoft.com/office/drawing/2014/main" id="{00000000-0008-0000-1000-000067450000}"/>
            </a:ext>
          </a:extLst>
        </xdr:cNvPr>
        <xdr:cNvPicPr>
          <a:picLocks noChangeAspect="1" noChangeArrowheads="1"/>
        </xdr:cNvPicPr>
      </xdr:nvPicPr>
      <xdr:blipFill>
        <a:blip xmlns:r="http://schemas.openxmlformats.org/officeDocument/2006/relationships" r:embed="rId40" cstate="print"/>
        <a:srcRect/>
        <a:stretch>
          <a:fillRect/>
        </a:stretch>
      </xdr:blipFill>
      <xdr:spPr bwMode="auto">
        <a:xfrm>
          <a:off x="3143250" y="31699200"/>
          <a:ext cx="1228725" cy="904875"/>
        </a:xfrm>
        <a:prstGeom prst="rect">
          <a:avLst/>
        </a:prstGeom>
        <a:noFill/>
        <a:ln w="9525">
          <a:noFill/>
          <a:miter lim="800000"/>
          <a:headEnd/>
          <a:tailEnd/>
        </a:ln>
      </xdr:spPr>
    </xdr:pic>
    <xdr:clientData/>
  </xdr:twoCellAnchor>
  <xdr:twoCellAnchor editAs="oneCell">
    <xdr:from>
      <xdr:col>3</xdr:col>
      <xdr:colOff>47625</xdr:colOff>
      <xdr:row>39</xdr:row>
      <xdr:rowOff>47625</xdr:rowOff>
    </xdr:from>
    <xdr:to>
      <xdr:col>3</xdr:col>
      <xdr:colOff>1276350</xdr:colOff>
      <xdr:row>39</xdr:row>
      <xdr:rowOff>971550</xdr:rowOff>
    </xdr:to>
    <xdr:pic>
      <xdr:nvPicPr>
        <xdr:cNvPr id="17768" name="Picture 132" descr="DSC00139y">
          <a:extLst>
            <a:ext uri="{FF2B5EF4-FFF2-40B4-BE49-F238E27FC236}">
              <a16:creationId xmlns:a16="http://schemas.microsoft.com/office/drawing/2014/main" id="{00000000-0008-0000-1000-000068450000}"/>
            </a:ext>
          </a:extLst>
        </xdr:cNvPr>
        <xdr:cNvPicPr>
          <a:picLocks noChangeAspect="1" noChangeArrowheads="1"/>
        </xdr:cNvPicPr>
      </xdr:nvPicPr>
      <xdr:blipFill>
        <a:blip xmlns:r="http://schemas.openxmlformats.org/officeDocument/2006/relationships" r:embed="rId41" cstate="print"/>
        <a:srcRect/>
        <a:stretch>
          <a:fillRect/>
        </a:stretch>
      </xdr:blipFill>
      <xdr:spPr bwMode="auto">
        <a:xfrm>
          <a:off x="3143250" y="32689800"/>
          <a:ext cx="1228725" cy="923925"/>
        </a:xfrm>
        <a:prstGeom prst="rect">
          <a:avLst/>
        </a:prstGeom>
        <a:noFill/>
        <a:ln w="9525">
          <a:noFill/>
          <a:miter lim="800000"/>
          <a:headEnd/>
          <a:tailEnd/>
        </a:ln>
      </xdr:spPr>
    </xdr:pic>
    <xdr:clientData/>
  </xdr:twoCellAnchor>
  <xdr:twoCellAnchor editAs="oneCell">
    <xdr:from>
      <xdr:col>3</xdr:col>
      <xdr:colOff>47625</xdr:colOff>
      <xdr:row>40</xdr:row>
      <xdr:rowOff>38100</xdr:rowOff>
    </xdr:from>
    <xdr:to>
      <xdr:col>3</xdr:col>
      <xdr:colOff>1276350</xdr:colOff>
      <xdr:row>40</xdr:row>
      <xdr:rowOff>962025</xdr:rowOff>
    </xdr:to>
    <xdr:pic>
      <xdr:nvPicPr>
        <xdr:cNvPr id="17769" name="Picture 133" descr="DSC00139">
          <a:extLst>
            <a:ext uri="{FF2B5EF4-FFF2-40B4-BE49-F238E27FC236}">
              <a16:creationId xmlns:a16="http://schemas.microsoft.com/office/drawing/2014/main" id="{00000000-0008-0000-1000-000069450000}"/>
            </a:ext>
          </a:extLst>
        </xdr:cNvPr>
        <xdr:cNvPicPr>
          <a:picLocks noChangeAspect="1" noChangeArrowheads="1"/>
        </xdr:cNvPicPr>
      </xdr:nvPicPr>
      <xdr:blipFill>
        <a:blip xmlns:r="http://schemas.openxmlformats.org/officeDocument/2006/relationships" r:embed="rId42" cstate="print"/>
        <a:srcRect/>
        <a:stretch>
          <a:fillRect/>
        </a:stretch>
      </xdr:blipFill>
      <xdr:spPr bwMode="auto">
        <a:xfrm>
          <a:off x="3143250" y="33708975"/>
          <a:ext cx="1228725" cy="923925"/>
        </a:xfrm>
        <a:prstGeom prst="rect">
          <a:avLst/>
        </a:prstGeom>
        <a:noFill/>
        <a:ln w="9525">
          <a:noFill/>
          <a:miter lim="800000"/>
          <a:headEnd/>
          <a:tailEnd/>
        </a:ln>
      </xdr:spPr>
    </xdr:pic>
    <xdr:clientData/>
  </xdr:twoCellAnchor>
  <xdr:twoCellAnchor editAs="oneCell">
    <xdr:from>
      <xdr:col>3</xdr:col>
      <xdr:colOff>38100</xdr:colOff>
      <xdr:row>13</xdr:row>
      <xdr:rowOff>47625</xdr:rowOff>
    </xdr:from>
    <xdr:to>
      <xdr:col>3</xdr:col>
      <xdr:colOff>1285875</xdr:colOff>
      <xdr:row>13</xdr:row>
      <xdr:rowOff>981075</xdr:rowOff>
    </xdr:to>
    <xdr:pic>
      <xdr:nvPicPr>
        <xdr:cNvPr id="17770" name="Рисунок 64" descr="022.jpg">
          <a:extLst>
            <a:ext uri="{FF2B5EF4-FFF2-40B4-BE49-F238E27FC236}">
              <a16:creationId xmlns:a16="http://schemas.microsoft.com/office/drawing/2014/main" id="{00000000-0008-0000-1000-00006A450000}"/>
            </a:ext>
          </a:extLst>
        </xdr:cNvPr>
        <xdr:cNvPicPr>
          <a:picLocks noChangeAspect="1"/>
        </xdr:cNvPicPr>
      </xdr:nvPicPr>
      <xdr:blipFill>
        <a:blip xmlns:r="http://schemas.openxmlformats.org/officeDocument/2006/relationships" r:embed="rId43" cstate="print"/>
        <a:srcRect/>
        <a:stretch>
          <a:fillRect/>
        </a:stretch>
      </xdr:blipFill>
      <xdr:spPr bwMode="auto">
        <a:xfrm>
          <a:off x="3133725" y="9534525"/>
          <a:ext cx="1247775" cy="933450"/>
        </a:xfrm>
        <a:prstGeom prst="rect">
          <a:avLst/>
        </a:prstGeom>
        <a:noFill/>
        <a:ln w="9525">
          <a:noFill/>
          <a:miter lim="800000"/>
          <a:headEnd/>
          <a:tailEnd/>
        </a:ln>
      </xdr:spPr>
    </xdr:pic>
    <xdr:clientData/>
  </xdr:twoCellAnchor>
  <xdr:twoCellAnchor editAs="oneCell">
    <xdr:from>
      <xdr:col>3</xdr:col>
      <xdr:colOff>38100</xdr:colOff>
      <xdr:row>29</xdr:row>
      <xdr:rowOff>28575</xdr:rowOff>
    </xdr:from>
    <xdr:to>
      <xdr:col>3</xdr:col>
      <xdr:colOff>1285875</xdr:colOff>
      <xdr:row>29</xdr:row>
      <xdr:rowOff>962025</xdr:rowOff>
    </xdr:to>
    <xdr:pic>
      <xdr:nvPicPr>
        <xdr:cNvPr id="17771" name="Рисунок 65" descr="022.jpg">
          <a:extLst>
            <a:ext uri="{FF2B5EF4-FFF2-40B4-BE49-F238E27FC236}">
              <a16:creationId xmlns:a16="http://schemas.microsoft.com/office/drawing/2014/main" id="{00000000-0008-0000-1000-00006B450000}"/>
            </a:ext>
          </a:extLst>
        </xdr:cNvPr>
        <xdr:cNvPicPr>
          <a:picLocks noChangeAspect="1"/>
        </xdr:cNvPicPr>
      </xdr:nvPicPr>
      <xdr:blipFill>
        <a:blip xmlns:r="http://schemas.openxmlformats.org/officeDocument/2006/relationships" r:embed="rId43" cstate="print"/>
        <a:srcRect/>
        <a:stretch>
          <a:fillRect/>
        </a:stretch>
      </xdr:blipFill>
      <xdr:spPr bwMode="auto">
        <a:xfrm>
          <a:off x="3133725" y="23841075"/>
          <a:ext cx="1247775" cy="933450"/>
        </a:xfrm>
        <a:prstGeom prst="rect">
          <a:avLst/>
        </a:prstGeom>
        <a:noFill/>
        <a:ln w="9525">
          <a:noFill/>
          <a:miter lim="800000"/>
          <a:headEnd/>
          <a:tailEnd/>
        </a:ln>
      </xdr:spPr>
    </xdr:pic>
    <xdr:clientData/>
  </xdr:twoCellAnchor>
  <xdr:twoCellAnchor editAs="oneCell">
    <xdr:from>
      <xdr:col>3</xdr:col>
      <xdr:colOff>47625</xdr:colOff>
      <xdr:row>50</xdr:row>
      <xdr:rowOff>47625</xdr:rowOff>
    </xdr:from>
    <xdr:to>
      <xdr:col>3</xdr:col>
      <xdr:colOff>1285875</xdr:colOff>
      <xdr:row>50</xdr:row>
      <xdr:rowOff>952500</xdr:rowOff>
    </xdr:to>
    <xdr:pic>
      <xdr:nvPicPr>
        <xdr:cNvPr id="17772" name="Picture 130" descr="DSC00120">
          <a:extLst>
            <a:ext uri="{FF2B5EF4-FFF2-40B4-BE49-F238E27FC236}">
              <a16:creationId xmlns:a16="http://schemas.microsoft.com/office/drawing/2014/main" id="{00000000-0008-0000-1000-00006C450000}"/>
            </a:ext>
          </a:extLst>
        </xdr:cNvPr>
        <xdr:cNvPicPr>
          <a:picLocks noChangeAspect="1" noChangeArrowheads="1"/>
        </xdr:cNvPicPr>
      </xdr:nvPicPr>
      <xdr:blipFill>
        <a:blip xmlns:r="http://schemas.openxmlformats.org/officeDocument/2006/relationships" r:embed="rId39" cstate="print"/>
        <a:srcRect/>
        <a:stretch>
          <a:fillRect/>
        </a:stretch>
      </xdr:blipFill>
      <xdr:spPr bwMode="auto">
        <a:xfrm>
          <a:off x="3143250" y="41900475"/>
          <a:ext cx="1238250" cy="904875"/>
        </a:xfrm>
        <a:prstGeom prst="rect">
          <a:avLst/>
        </a:prstGeom>
        <a:noFill/>
        <a:ln w="9525">
          <a:noFill/>
          <a:miter lim="800000"/>
          <a:headEnd/>
          <a:tailEnd/>
        </a:ln>
      </xdr:spPr>
    </xdr:pic>
    <xdr:clientData/>
  </xdr:twoCellAnchor>
  <xdr:twoCellAnchor editAs="oneCell">
    <xdr:from>
      <xdr:col>3</xdr:col>
      <xdr:colOff>38100</xdr:colOff>
      <xdr:row>51</xdr:row>
      <xdr:rowOff>47625</xdr:rowOff>
    </xdr:from>
    <xdr:to>
      <xdr:col>3</xdr:col>
      <xdr:colOff>1266825</xdr:colOff>
      <xdr:row>51</xdr:row>
      <xdr:rowOff>952500</xdr:rowOff>
    </xdr:to>
    <xdr:pic>
      <xdr:nvPicPr>
        <xdr:cNvPr id="17773" name="Picture 131" descr="DSC00130">
          <a:extLst>
            <a:ext uri="{FF2B5EF4-FFF2-40B4-BE49-F238E27FC236}">
              <a16:creationId xmlns:a16="http://schemas.microsoft.com/office/drawing/2014/main" id="{00000000-0008-0000-1000-00006D450000}"/>
            </a:ext>
          </a:extLst>
        </xdr:cNvPr>
        <xdr:cNvPicPr>
          <a:picLocks noChangeAspect="1" noChangeArrowheads="1"/>
        </xdr:cNvPicPr>
      </xdr:nvPicPr>
      <xdr:blipFill>
        <a:blip xmlns:r="http://schemas.openxmlformats.org/officeDocument/2006/relationships" r:embed="rId40" cstate="print"/>
        <a:srcRect/>
        <a:stretch>
          <a:fillRect/>
        </a:stretch>
      </xdr:blipFill>
      <xdr:spPr bwMode="auto">
        <a:xfrm>
          <a:off x="3133725" y="42900600"/>
          <a:ext cx="1228725" cy="904875"/>
        </a:xfrm>
        <a:prstGeom prst="rect">
          <a:avLst/>
        </a:prstGeom>
        <a:noFill/>
        <a:ln w="9525">
          <a:noFill/>
          <a:miter lim="800000"/>
          <a:headEnd/>
          <a:tailEnd/>
        </a:ln>
      </xdr:spPr>
    </xdr:pic>
    <xdr:clientData/>
  </xdr:twoCellAnchor>
  <xdr:twoCellAnchor editAs="oneCell">
    <xdr:from>
      <xdr:col>3</xdr:col>
      <xdr:colOff>57150</xdr:colOff>
      <xdr:row>71</xdr:row>
      <xdr:rowOff>57150</xdr:rowOff>
    </xdr:from>
    <xdr:to>
      <xdr:col>3</xdr:col>
      <xdr:colOff>1266825</xdr:colOff>
      <xdr:row>71</xdr:row>
      <xdr:rowOff>857250</xdr:rowOff>
    </xdr:to>
    <xdr:pic>
      <xdr:nvPicPr>
        <xdr:cNvPr id="17774" name="Рисунок 30" descr="206.jpg">
          <a:extLst>
            <a:ext uri="{FF2B5EF4-FFF2-40B4-BE49-F238E27FC236}">
              <a16:creationId xmlns:a16="http://schemas.microsoft.com/office/drawing/2014/main" id="{00000000-0008-0000-1000-00006E450000}"/>
            </a:ext>
          </a:extLst>
        </xdr:cNvPr>
        <xdr:cNvPicPr>
          <a:picLocks noChangeAspect="1"/>
        </xdr:cNvPicPr>
      </xdr:nvPicPr>
      <xdr:blipFill>
        <a:blip xmlns:r="http://schemas.openxmlformats.org/officeDocument/2006/relationships" r:embed="rId25" cstate="print"/>
        <a:srcRect/>
        <a:stretch>
          <a:fillRect/>
        </a:stretch>
      </xdr:blipFill>
      <xdr:spPr bwMode="auto">
        <a:xfrm>
          <a:off x="3152775" y="57178575"/>
          <a:ext cx="1209675" cy="800100"/>
        </a:xfrm>
        <a:prstGeom prst="rect">
          <a:avLst/>
        </a:prstGeom>
        <a:noFill/>
        <a:ln w="9525">
          <a:noFill/>
          <a:miter lim="800000"/>
          <a:headEnd/>
          <a:tailEnd/>
        </a:ln>
      </xdr:spPr>
    </xdr:pic>
    <xdr:clientData/>
  </xdr:twoCellAnchor>
  <xdr:twoCellAnchor editAs="oneCell">
    <xdr:from>
      <xdr:col>3</xdr:col>
      <xdr:colOff>57150</xdr:colOff>
      <xdr:row>52</xdr:row>
      <xdr:rowOff>57150</xdr:rowOff>
    </xdr:from>
    <xdr:to>
      <xdr:col>3</xdr:col>
      <xdr:colOff>1238250</xdr:colOff>
      <xdr:row>52</xdr:row>
      <xdr:rowOff>952500</xdr:rowOff>
    </xdr:to>
    <xdr:pic>
      <xdr:nvPicPr>
        <xdr:cNvPr id="17775" name="Picture 1" descr="变压器J83">
          <a:extLst>
            <a:ext uri="{FF2B5EF4-FFF2-40B4-BE49-F238E27FC236}">
              <a16:creationId xmlns:a16="http://schemas.microsoft.com/office/drawing/2014/main" id="{00000000-0008-0000-1000-00006F450000}"/>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3152775" y="43910250"/>
          <a:ext cx="1181100" cy="895350"/>
        </a:xfrm>
        <a:prstGeom prst="rect">
          <a:avLst/>
        </a:prstGeom>
        <a:noFill/>
        <a:ln w="9525">
          <a:noFill/>
          <a:miter lim="800000"/>
          <a:headEnd/>
          <a:tailEnd/>
        </a:ln>
      </xdr:spPr>
    </xdr:pic>
    <xdr:clientData/>
  </xdr:twoCellAnchor>
  <xdr:twoCellAnchor editAs="oneCell">
    <xdr:from>
      <xdr:col>3</xdr:col>
      <xdr:colOff>66675</xdr:colOff>
      <xdr:row>54</xdr:row>
      <xdr:rowOff>76200</xdr:rowOff>
    </xdr:from>
    <xdr:to>
      <xdr:col>3</xdr:col>
      <xdr:colOff>1257300</xdr:colOff>
      <xdr:row>54</xdr:row>
      <xdr:rowOff>952500</xdr:rowOff>
    </xdr:to>
    <xdr:pic>
      <xdr:nvPicPr>
        <xdr:cNvPr id="17776" name="Рисунок 1">
          <a:extLst>
            <a:ext uri="{FF2B5EF4-FFF2-40B4-BE49-F238E27FC236}">
              <a16:creationId xmlns:a16="http://schemas.microsoft.com/office/drawing/2014/main" id="{00000000-0008-0000-1000-000070450000}"/>
            </a:ext>
          </a:extLst>
        </xdr:cNvPr>
        <xdr:cNvPicPr>
          <a:picLocks noChangeAspect="1"/>
        </xdr:cNvPicPr>
      </xdr:nvPicPr>
      <xdr:blipFill>
        <a:blip xmlns:r="http://schemas.openxmlformats.org/officeDocument/2006/relationships" r:embed="rId44" cstate="print"/>
        <a:srcRect/>
        <a:stretch>
          <a:fillRect/>
        </a:stretch>
      </xdr:blipFill>
      <xdr:spPr bwMode="auto">
        <a:xfrm>
          <a:off x="3162300" y="45348525"/>
          <a:ext cx="1190625" cy="876300"/>
        </a:xfrm>
        <a:prstGeom prst="rect">
          <a:avLst/>
        </a:prstGeom>
        <a:noFill/>
        <a:ln w="9525">
          <a:noFill/>
          <a:miter lim="800000"/>
          <a:headEnd/>
          <a:tailEnd/>
        </a:ln>
      </xdr:spPr>
    </xdr:pic>
    <xdr:clientData/>
  </xdr:twoCellAnchor>
  <xdr:twoCellAnchor editAs="oneCell">
    <xdr:from>
      <xdr:col>3</xdr:col>
      <xdr:colOff>66675</xdr:colOff>
      <xdr:row>55</xdr:row>
      <xdr:rowOff>66675</xdr:rowOff>
    </xdr:from>
    <xdr:to>
      <xdr:col>3</xdr:col>
      <xdr:colOff>1257300</xdr:colOff>
      <xdr:row>55</xdr:row>
      <xdr:rowOff>942975</xdr:rowOff>
    </xdr:to>
    <xdr:pic>
      <xdr:nvPicPr>
        <xdr:cNvPr id="17777" name="Рисунок 73">
          <a:extLst>
            <a:ext uri="{FF2B5EF4-FFF2-40B4-BE49-F238E27FC236}">
              <a16:creationId xmlns:a16="http://schemas.microsoft.com/office/drawing/2014/main" id="{00000000-0008-0000-1000-000071450000}"/>
            </a:ext>
          </a:extLst>
        </xdr:cNvPr>
        <xdr:cNvPicPr>
          <a:picLocks noChangeAspect="1"/>
        </xdr:cNvPicPr>
      </xdr:nvPicPr>
      <xdr:blipFill>
        <a:blip xmlns:r="http://schemas.openxmlformats.org/officeDocument/2006/relationships" r:embed="rId44" cstate="print"/>
        <a:srcRect/>
        <a:stretch>
          <a:fillRect/>
        </a:stretch>
      </xdr:blipFill>
      <xdr:spPr bwMode="auto">
        <a:xfrm>
          <a:off x="3162300" y="46339125"/>
          <a:ext cx="1190625" cy="876300"/>
        </a:xfrm>
        <a:prstGeom prst="rect">
          <a:avLst/>
        </a:prstGeom>
        <a:noFill/>
        <a:ln w="9525">
          <a:noFill/>
          <a:miter lim="800000"/>
          <a:headEnd/>
          <a:tailEnd/>
        </a:ln>
      </xdr:spPr>
    </xdr:pic>
    <xdr:clientData/>
  </xdr:twoCellAnchor>
  <xdr:twoCellAnchor editAs="oneCell">
    <xdr:from>
      <xdr:col>3</xdr:col>
      <xdr:colOff>76200</xdr:colOff>
      <xdr:row>58</xdr:row>
      <xdr:rowOff>114300</xdr:rowOff>
    </xdr:from>
    <xdr:to>
      <xdr:col>3</xdr:col>
      <xdr:colOff>1247775</xdr:colOff>
      <xdr:row>58</xdr:row>
      <xdr:rowOff>952500</xdr:rowOff>
    </xdr:to>
    <xdr:pic>
      <xdr:nvPicPr>
        <xdr:cNvPr id="17778" name="Рисунок 2">
          <a:extLst>
            <a:ext uri="{FF2B5EF4-FFF2-40B4-BE49-F238E27FC236}">
              <a16:creationId xmlns:a16="http://schemas.microsoft.com/office/drawing/2014/main" id="{00000000-0008-0000-1000-000072450000}"/>
            </a:ext>
          </a:extLst>
        </xdr:cNvPr>
        <xdr:cNvPicPr>
          <a:picLocks noChangeAspect="1"/>
        </xdr:cNvPicPr>
      </xdr:nvPicPr>
      <xdr:blipFill>
        <a:blip xmlns:r="http://schemas.openxmlformats.org/officeDocument/2006/relationships" r:embed="rId45" cstate="print"/>
        <a:srcRect/>
        <a:stretch>
          <a:fillRect/>
        </a:stretch>
      </xdr:blipFill>
      <xdr:spPr bwMode="auto">
        <a:xfrm>
          <a:off x="3171825" y="53797200"/>
          <a:ext cx="1171575" cy="838200"/>
        </a:xfrm>
        <a:prstGeom prst="rect">
          <a:avLst/>
        </a:prstGeom>
        <a:noFill/>
        <a:ln w="9525">
          <a:noFill/>
          <a:miter lim="800000"/>
          <a:headEnd/>
          <a:tailEnd/>
        </a:ln>
      </xdr:spPr>
    </xdr:pic>
    <xdr:clientData/>
  </xdr:twoCellAnchor>
  <xdr:twoCellAnchor editAs="oneCell">
    <xdr:from>
      <xdr:col>3</xdr:col>
      <xdr:colOff>66675</xdr:colOff>
      <xdr:row>59</xdr:row>
      <xdr:rowOff>85725</xdr:rowOff>
    </xdr:from>
    <xdr:to>
      <xdr:col>3</xdr:col>
      <xdr:colOff>1228725</xdr:colOff>
      <xdr:row>59</xdr:row>
      <xdr:rowOff>923925</xdr:rowOff>
    </xdr:to>
    <xdr:pic>
      <xdr:nvPicPr>
        <xdr:cNvPr id="17779" name="Рисунок 75">
          <a:extLst>
            <a:ext uri="{FF2B5EF4-FFF2-40B4-BE49-F238E27FC236}">
              <a16:creationId xmlns:a16="http://schemas.microsoft.com/office/drawing/2014/main" id="{00000000-0008-0000-1000-000073450000}"/>
            </a:ext>
          </a:extLst>
        </xdr:cNvPr>
        <xdr:cNvPicPr>
          <a:picLocks noChangeAspect="1"/>
        </xdr:cNvPicPr>
      </xdr:nvPicPr>
      <xdr:blipFill>
        <a:blip xmlns:r="http://schemas.openxmlformats.org/officeDocument/2006/relationships" r:embed="rId46" cstate="print"/>
        <a:srcRect/>
        <a:stretch>
          <a:fillRect/>
        </a:stretch>
      </xdr:blipFill>
      <xdr:spPr bwMode="auto">
        <a:xfrm>
          <a:off x="3162300" y="54768750"/>
          <a:ext cx="1162050" cy="838200"/>
        </a:xfrm>
        <a:prstGeom prst="rect">
          <a:avLst/>
        </a:prstGeom>
        <a:noFill/>
        <a:ln w="9525">
          <a:noFill/>
          <a:miter lim="800000"/>
          <a:headEnd/>
          <a:tailEnd/>
        </a:ln>
      </xdr:spPr>
    </xdr:pic>
    <xdr:clientData/>
  </xdr:twoCellAnchor>
  <xdr:twoCellAnchor editAs="oneCell">
    <xdr:from>
      <xdr:col>3</xdr:col>
      <xdr:colOff>47625</xdr:colOff>
      <xdr:row>37</xdr:row>
      <xdr:rowOff>47625</xdr:rowOff>
    </xdr:from>
    <xdr:to>
      <xdr:col>3</xdr:col>
      <xdr:colOff>1276350</xdr:colOff>
      <xdr:row>37</xdr:row>
      <xdr:rowOff>952500</xdr:rowOff>
    </xdr:to>
    <xdr:pic>
      <xdr:nvPicPr>
        <xdr:cNvPr id="17780" name="Picture 131" descr="DSC00130">
          <a:extLst>
            <a:ext uri="{FF2B5EF4-FFF2-40B4-BE49-F238E27FC236}">
              <a16:creationId xmlns:a16="http://schemas.microsoft.com/office/drawing/2014/main" id="{00000000-0008-0000-1000-000074450000}"/>
            </a:ext>
          </a:extLst>
        </xdr:cNvPr>
        <xdr:cNvPicPr>
          <a:picLocks noChangeAspect="1" noChangeArrowheads="1"/>
        </xdr:cNvPicPr>
      </xdr:nvPicPr>
      <xdr:blipFill>
        <a:blip xmlns:r="http://schemas.openxmlformats.org/officeDocument/2006/relationships" r:embed="rId40" cstate="print"/>
        <a:srcRect/>
        <a:stretch>
          <a:fillRect/>
        </a:stretch>
      </xdr:blipFill>
      <xdr:spPr bwMode="auto">
        <a:xfrm>
          <a:off x="3143250" y="30727650"/>
          <a:ext cx="1228725" cy="904875"/>
        </a:xfrm>
        <a:prstGeom prst="rect">
          <a:avLst/>
        </a:prstGeom>
        <a:noFill/>
        <a:ln w="9525">
          <a:noFill/>
          <a:miter lim="800000"/>
          <a:headEnd/>
          <a:tailEnd/>
        </a:ln>
      </xdr:spPr>
    </xdr:pic>
    <xdr:clientData/>
  </xdr:twoCellAnchor>
  <xdr:twoCellAnchor editAs="oneCell">
    <xdr:from>
      <xdr:col>3</xdr:col>
      <xdr:colOff>47625</xdr:colOff>
      <xdr:row>64</xdr:row>
      <xdr:rowOff>95250</xdr:rowOff>
    </xdr:from>
    <xdr:to>
      <xdr:col>3</xdr:col>
      <xdr:colOff>1219200</xdr:colOff>
      <xdr:row>64</xdr:row>
      <xdr:rowOff>933450</xdr:rowOff>
    </xdr:to>
    <xdr:pic>
      <xdr:nvPicPr>
        <xdr:cNvPr id="17782" name="Рисунок 2">
          <a:extLst>
            <a:ext uri="{FF2B5EF4-FFF2-40B4-BE49-F238E27FC236}">
              <a16:creationId xmlns:a16="http://schemas.microsoft.com/office/drawing/2014/main" id="{00000000-0008-0000-1000-000076450000}"/>
            </a:ext>
          </a:extLst>
        </xdr:cNvPr>
        <xdr:cNvPicPr>
          <a:picLocks noChangeAspect="1"/>
        </xdr:cNvPicPr>
      </xdr:nvPicPr>
      <xdr:blipFill>
        <a:blip xmlns:r="http://schemas.openxmlformats.org/officeDocument/2006/relationships" r:embed="rId46" cstate="print"/>
        <a:srcRect/>
        <a:stretch>
          <a:fillRect/>
        </a:stretch>
      </xdr:blipFill>
      <xdr:spPr bwMode="auto">
        <a:xfrm>
          <a:off x="3143250" y="51777900"/>
          <a:ext cx="1171575" cy="838200"/>
        </a:xfrm>
        <a:prstGeom prst="rect">
          <a:avLst/>
        </a:prstGeom>
        <a:noFill/>
        <a:ln w="9525">
          <a:noFill/>
          <a:miter lim="800000"/>
          <a:headEnd/>
          <a:tailEnd/>
        </a:ln>
      </xdr:spPr>
    </xdr:pic>
    <xdr:clientData/>
  </xdr:twoCellAnchor>
  <xdr:twoCellAnchor editAs="oneCell">
    <xdr:from>
      <xdr:col>3</xdr:col>
      <xdr:colOff>66675</xdr:colOff>
      <xdr:row>61</xdr:row>
      <xdr:rowOff>76200</xdr:rowOff>
    </xdr:from>
    <xdr:to>
      <xdr:col>3</xdr:col>
      <xdr:colOff>1238250</xdr:colOff>
      <xdr:row>61</xdr:row>
      <xdr:rowOff>914400</xdr:rowOff>
    </xdr:to>
    <xdr:pic>
      <xdr:nvPicPr>
        <xdr:cNvPr id="77" name="Рисунок 2">
          <a:extLst>
            <a:ext uri="{FF2B5EF4-FFF2-40B4-BE49-F238E27FC236}">
              <a16:creationId xmlns:a16="http://schemas.microsoft.com/office/drawing/2014/main" id="{00000000-0008-0000-1000-00004D000000}"/>
            </a:ext>
          </a:extLst>
        </xdr:cNvPr>
        <xdr:cNvPicPr>
          <a:picLocks noChangeAspect="1"/>
        </xdr:cNvPicPr>
      </xdr:nvPicPr>
      <xdr:blipFill>
        <a:blip xmlns:r="http://schemas.openxmlformats.org/officeDocument/2006/relationships" r:embed="rId46" cstate="print"/>
        <a:srcRect/>
        <a:stretch>
          <a:fillRect/>
        </a:stretch>
      </xdr:blipFill>
      <xdr:spPr bwMode="auto">
        <a:xfrm>
          <a:off x="3162300" y="47348775"/>
          <a:ext cx="1171575" cy="838200"/>
        </a:xfrm>
        <a:prstGeom prst="rect">
          <a:avLst/>
        </a:prstGeom>
        <a:noFill/>
        <a:ln w="9525">
          <a:noFill/>
          <a:miter lim="800000"/>
          <a:headEnd/>
          <a:tailEnd/>
        </a:ln>
      </xdr:spPr>
    </xdr:pic>
    <xdr:clientData/>
  </xdr:twoCellAnchor>
  <xdr:twoCellAnchor editAs="oneCell">
    <xdr:from>
      <xdr:col>3</xdr:col>
      <xdr:colOff>66675</xdr:colOff>
      <xdr:row>62</xdr:row>
      <xdr:rowOff>95250</xdr:rowOff>
    </xdr:from>
    <xdr:to>
      <xdr:col>3</xdr:col>
      <xdr:colOff>1238250</xdr:colOff>
      <xdr:row>62</xdr:row>
      <xdr:rowOff>933450</xdr:rowOff>
    </xdr:to>
    <xdr:pic>
      <xdr:nvPicPr>
        <xdr:cNvPr id="78" name="Рисунок 2">
          <a:extLst>
            <a:ext uri="{FF2B5EF4-FFF2-40B4-BE49-F238E27FC236}">
              <a16:creationId xmlns:a16="http://schemas.microsoft.com/office/drawing/2014/main" id="{00000000-0008-0000-1000-00004E000000}"/>
            </a:ext>
          </a:extLst>
        </xdr:cNvPr>
        <xdr:cNvPicPr>
          <a:picLocks noChangeAspect="1"/>
        </xdr:cNvPicPr>
      </xdr:nvPicPr>
      <xdr:blipFill>
        <a:blip xmlns:r="http://schemas.openxmlformats.org/officeDocument/2006/relationships" r:embed="rId46" cstate="print"/>
        <a:srcRect/>
        <a:stretch>
          <a:fillRect/>
        </a:stretch>
      </xdr:blipFill>
      <xdr:spPr bwMode="auto">
        <a:xfrm>
          <a:off x="3162300" y="48367950"/>
          <a:ext cx="1171575" cy="838200"/>
        </a:xfrm>
        <a:prstGeom prst="rect">
          <a:avLst/>
        </a:prstGeom>
        <a:noFill/>
        <a:ln w="9525">
          <a:noFill/>
          <a:miter lim="800000"/>
          <a:headEnd/>
          <a:tailEnd/>
        </a:ln>
      </xdr:spPr>
    </xdr:pic>
    <xdr:clientData/>
  </xdr:twoCellAnchor>
  <xdr:twoCellAnchor editAs="oneCell">
    <xdr:from>
      <xdr:col>3</xdr:col>
      <xdr:colOff>57150</xdr:colOff>
      <xdr:row>66</xdr:row>
      <xdr:rowOff>28575</xdr:rowOff>
    </xdr:from>
    <xdr:to>
      <xdr:col>3</xdr:col>
      <xdr:colOff>1266825</xdr:colOff>
      <xdr:row>66</xdr:row>
      <xdr:rowOff>923925</xdr:rowOff>
    </xdr:to>
    <xdr:pic>
      <xdr:nvPicPr>
        <xdr:cNvPr id="79" name="Рисунок 34" descr="210.jpg">
          <a:extLst>
            <a:ext uri="{FF2B5EF4-FFF2-40B4-BE49-F238E27FC236}">
              <a16:creationId xmlns:a16="http://schemas.microsoft.com/office/drawing/2014/main" id="{00000000-0008-0000-1000-00004F000000}"/>
            </a:ext>
          </a:extLst>
        </xdr:cNvPr>
        <xdr:cNvPicPr>
          <a:picLocks noChangeAspect="1"/>
        </xdr:cNvPicPr>
      </xdr:nvPicPr>
      <xdr:blipFill>
        <a:blip xmlns:r="http://schemas.openxmlformats.org/officeDocument/2006/relationships" r:embed="rId38" cstate="print"/>
        <a:srcRect/>
        <a:stretch>
          <a:fillRect/>
        </a:stretch>
      </xdr:blipFill>
      <xdr:spPr bwMode="auto">
        <a:xfrm>
          <a:off x="3152775" y="51301650"/>
          <a:ext cx="1209675" cy="895350"/>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76200</xdr:colOff>
      <xdr:row>5</xdr:row>
      <xdr:rowOff>104775</xdr:rowOff>
    </xdr:from>
    <xdr:to>
      <xdr:col>3</xdr:col>
      <xdr:colOff>1190625</xdr:colOff>
      <xdr:row>5</xdr:row>
      <xdr:rowOff>914400</xdr:rowOff>
    </xdr:to>
    <xdr:pic>
      <xdr:nvPicPr>
        <xdr:cNvPr id="18493" name="Рисунок 1">
          <a:extLst>
            <a:ext uri="{FF2B5EF4-FFF2-40B4-BE49-F238E27FC236}">
              <a16:creationId xmlns:a16="http://schemas.microsoft.com/office/drawing/2014/main" id="{00000000-0008-0000-1100-00003D480000}"/>
            </a:ext>
          </a:extLst>
        </xdr:cNvPr>
        <xdr:cNvPicPr>
          <a:picLocks noChangeAspect="1"/>
        </xdr:cNvPicPr>
      </xdr:nvPicPr>
      <xdr:blipFill>
        <a:blip xmlns:r="http://schemas.openxmlformats.org/officeDocument/2006/relationships" r:embed="rId1" cstate="print"/>
        <a:srcRect/>
        <a:stretch>
          <a:fillRect/>
        </a:stretch>
      </xdr:blipFill>
      <xdr:spPr bwMode="auto">
        <a:xfrm>
          <a:off x="2981325" y="1790700"/>
          <a:ext cx="1114425" cy="809625"/>
        </a:xfrm>
        <a:prstGeom prst="rect">
          <a:avLst/>
        </a:prstGeom>
        <a:noFill/>
        <a:ln w="9525">
          <a:noFill/>
          <a:miter lim="800000"/>
          <a:headEnd/>
          <a:tailEnd/>
        </a:ln>
      </xdr:spPr>
    </xdr:pic>
    <xdr:clientData/>
  </xdr:twoCellAnchor>
  <xdr:twoCellAnchor editAs="oneCell">
    <xdr:from>
      <xdr:col>3</xdr:col>
      <xdr:colOff>76200</xdr:colOff>
      <xdr:row>6</xdr:row>
      <xdr:rowOff>85725</xdr:rowOff>
    </xdr:from>
    <xdr:to>
      <xdr:col>3</xdr:col>
      <xdr:colOff>1190625</xdr:colOff>
      <xdr:row>6</xdr:row>
      <xdr:rowOff>914400</xdr:rowOff>
    </xdr:to>
    <xdr:pic>
      <xdr:nvPicPr>
        <xdr:cNvPr id="18494" name="Рисунок 2">
          <a:extLst>
            <a:ext uri="{FF2B5EF4-FFF2-40B4-BE49-F238E27FC236}">
              <a16:creationId xmlns:a16="http://schemas.microsoft.com/office/drawing/2014/main" id="{00000000-0008-0000-1100-00003E480000}"/>
            </a:ext>
          </a:extLst>
        </xdr:cNvPr>
        <xdr:cNvPicPr>
          <a:picLocks noChangeAspect="1"/>
        </xdr:cNvPicPr>
      </xdr:nvPicPr>
      <xdr:blipFill>
        <a:blip xmlns:r="http://schemas.openxmlformats.org/officeDocument/2006/relationships" r:embed="rId2" cstate="print"/>
        <a:srcRect/>
        <a:stretch>
          <a:fillRect/>
        </a:stretch>
      </xdr:blipFill>
      <xdr:spPr bwMode="auto">
        <a:xfrm>
          <a:off x="2981325" y="2762250"/>
          <a:ext cx="1114425" cy="828675"/>
        </a:xfrm>
        <a:prstGeom prst="rect">
          <a:avLst/>
        </a:prstGeom>
        <a:noFill/>
        <a:ln w="9525">
          <a:noFill/>
          <a:miter lim="800000"/>
          <a:headEnd/>
          <a:tailEnd/>
        </a:ln>
      </xdr:spPr>
    </xdr:pic>
    <xdr:clientData/>
  </xdr:twoCellAnchor>
  <xdr:twoCellAnchor editAs="oneCell">
    <xdr:from>
      <xdr:col>3</xdr:col>
      <xdr:colOff>76200</xdr:colOff>
      <xdr:row>7</xdr:row>
      <xdr:rowOff>85725</xdr:rowOff>
    </xdr:from>
    <xdr:to>
      <xdr:col>3</xdr:col>
      <xdr:colOff>1190625</xdr:colOff>
      <xdr:row>7</xdr:row>
      <xdr:rowOff>885825</xdr:rowOff>
    </xdr:to>
    <xdr:pic>
      <xdr:nvPicPr>
        <xdr:cNvPr id="18495" name="Рисунок 3">
          <a:extLst>
            <a:ext uri="{FF2B5EF4-FFF2-40B4-BE49-F238E27FC236}">
              <a16:creationId xmlns:a16="http://schemas.microsoft.com/office/drawing/2014/main" id="{00000000-0008-0000-1100-00003F480000}"/>
            </a:ext>
          </a:extLst>
        </xdr:cNvPr>
        <xdr:cNvPicPr>
          <a:picLocks noChangeAspect="1"/>
        </xdr:cNvPicPr>
      </xdr:nvPicPr>
      <xdr:blipFill>
        <a:blip xmlns:r="http://schemas.openxmlformats.org/officeDocument/2006/relationships" r:embed="rId3" cstate="print"/>
        <a:srcRect/>
        <a:stretch>
          <a:fillRect/>
        </a:stretch>
      </xdr:blipFill>
      <xdr:spPr bwMode="auto">
        <a:xfrm>
          <a:off x="2981325" y="3714750"/>
          <a:ext cx="1114425" cy="800100"/>
        </a:xfrm>
        <a:prstGeom prst="rect">
          <a:avLst/>
        </a:prstGeom>
        <a:noFill/>
        <a:ln w="9525">
          <a:noFill/>
          <a:miter lim="800000"/>
          <a:headEnd/>
          <a:tailEnd/>
        </a:ln>
      </xdr:spPr>
    </xdr:pic>
    <xdr:clientData/>
  </xdr:twoCellAnchor>
  <xdr:twoCellAnchor editAs="oneCell">
    <xdr:from>
      <xdr:col>3</xdr:col>
      <xdr:colOff>76200</xdr:colOff>
      <xdr:row>8</xdr:row>
      <xdr:rowOff>76200</xdr:rowOff>
    </xdr:from>
    <xdr:to>
      <xdr:col>3</xdr:col>
      <xdr:colOff>1181100</xdr:colOff>
      <xdr:row>8</xdr:row>
      <xdr:rowOff>876300</xdr:rowOff>
    </xdr:to>
    <xdr:pic>
      <xdr:nvPicPr>
        <xdr:cNvPr id="18496" name="Рисунок 4">
          <a:extLst>
            <a:ext uri="{FF2B5EF4-FFF2-40B4-BE49-F238E27FC236}">
              <a16:creationId xmlns:a16="http://schemas.microsoft.com/office/drawing/2014/main" id="{00000000-0008-0000-1100-000040480000}"/>
            </a:ext>
          </a:extLst>
        </xdr:cNvPr>
        <xdr:cNvPicPr>
          <a:picLocks noChangeAspect="1"/>
        </xdr:cNvPicPr>
      </xdr:nvPicPr>
      <xdr:blipFill>
        <a:blip xmlns:r="http://schemas.openxmlformats.org/officeDocument/2006/relationships" r:embed="rId4" cstate="print"/>
        <a:srcRect/>
        <a:stretch>
          <a:fillRect/>
        </a:stretch>
      </xdr:blipFill>
      <xdr:spPr bwMode="auto">
        <a:xfrm>
          <a:off x="2981325" y="4686300"/>
          <a:ext cx="1104900" cy="800100"/>
        </a:xfrm>
        <a:prstGeom prst="rect">
          <a:avLst/>
        </a:prstGeom>
        <a:noFill/>
        <a:ln w="9525">
          <a:noFill/>
          <a:miter lim="800000"/>
          <a:headEnd/>
          <a:tailEnd/>
        </a:ln>
      </xdr:spPr>
    </xdr:pic>
    <xdr:clientData/>
  </xdr:twoCellAnchor>
  <xdr:twoCellAnchor editAs="oneCell">
    <xdr:from>
      <xdr:col>3</xdr:col>
      <xdr:colOff>85725</xdr:colOff>
      <xdr:row>9</xdr:row>
      <xdr:rowOff>85725</xdr:rowOff>
    </xdr:from>
    <xdr:to>
      <xdr:col>3</xdr:col>
      <xdr:colOff>1181100</xdr:colOff>
      <xdr:row>9</xdr:row>
      <xdr:rowOff>809625</xdr:rowOff>
    </xdr:to>
    <xdr:pic>
      <xdr:nvPicPr>
        <xdr:cNvPr id="18497" name="Рисунок 5">
          <a:extLst>
            <a:ext uri="{FF2B5EF4-FFF2-40B4-BE49-F238E27FC236}">
              <a16:creationId xmlns:a16="http://schemas.microsoft.com/office/drawing/2014/main" id="{00000000-0008-0000-1100-000041480000}"/>
            </a:ext>
          </a:extLst>
        </xdr:cNvPr>
        <xdr:cNvPicPr>
          <a:picLocks noChangeAspect="1"/>
        </xdr:cNvPicPr>
      </xdr:nvPicPr>
      <xdr:blipFill>
        <a:blip xmlns:r="http://schemas.openxmlformats.org/officeDocument/2006/relationships" r:embed="rId5" cstate="print"/>
        <a:srcRect/>
        <a:stretch>
          <a:fillRect/>
        </a:stretch>
      </xdr:blipFill>
      <xdr:spPr bwMode="auto">
        <a:xfrm>
          <a:off x="2990850" y="5638800"/>
          <a:ext cx="1095375" cy="723900"/>
        </a:xfrm>
        <a:prstGeom prst="rect">
          <a:avLst/>
        </a:prstGeom>
        <a:noFill/>
        <a:ln w="9525">
          <a:noFill/>
          <a:miter lim="800000"/>
          <a:headEnd/>
          <a:tailEnd/>
        </a:ln>
      </xdr:spPr>
    </xdr:pic>
    <xdr:clientData/>
  </xdr:twoCellAnchor>
  <xdr:twoCellAnchor editAs="oneCell">
    <xdr:from>
      <xdr:col>3</xdr:col>
      <xdr:colOff>28575</xdr:colOff>
      <xdr:row>11</xdr:row>
      <xdr:rowOff>76200</xdr:rowOff>
    </xdr:from>
    <xdr:to>
      <xdr:col>3</xdr:col>
      <xdr:colOff>1257300</xdr:colOff>
      <xdr:row>11</xdr:row>
      <xdr:rowOff>1095375</xdr:rowOff>
    </xdr:to>
    <xdr:pic>
      <xdr:nvPicPr>
        <xdr:cNvPr id="18498" name="Рисунок 6">
          <a:extLst>
            <a:ext uri="{FF2B5EF4-FFF2-40B4-BE49-F238E27FC236}">
              <a16:creationId xmlns:a16="http://schemas.microsoft.com/office/drawing/2014/main" id="{00000000-0008-0000-1100-000042480000}"/>
            </a:ext>
          </a:extLst>
        </xdr:cNvPr>
        <xdr:cNvPicPr>
          <a:picLocks noChangeAspect="1"/>
        </xdr:cNvPicPr>
      </xdr:nvPicPr>
      <xdr:blipFill>
        <a:blip xmlns:r="http://schemas.openxmlformats.org/officeDocument/2006/relationships" r:embed="rId6" cstate="print"/>
        <a:srcRect/>
        <a:stretch>
          <a:fillRect/>
        </a:stretch>
      </xdr:blipFill>
      <xdr:spPr bwMode="auto">
        <a:xfrm>
          <a:off x="2933700" y="6819900"/>
          <a:ext cx="1228725" cy="1019175"/>
        </a:xfrm>
        <a:prstGeom prst="rect">
          <a:avLst/>
        </a:prstGeom>
        <a:noFill/>
        <a:ln w="9525">
          <a:noFill/>
          <a:miter lim="800000"/>
          <a:headEnd/>
          <a:tailEnd/>
        </a:ln>
      </xdr:spPr>
    </xdr:pic>
    <xdr:clientData/>
  </xdr:twoCellAnchor>
  <xdr:twoCellAnchor editAs="oneCell">
    <xdr:from>
      <xdr:col>3</xdr:col>
      <xdr:colOff>28575</xdr:colOff>
      <xdr:row>12</xdr:row>
      <xdr:rowOff>85725</xdr:rowOff>
    </xdr:from>
    <xdr:to>
      <xdr:col>3</xdr:col>
      <xdr:colOff>1257300</xdr:colOff>
      <xdr:row>12</xdr:row>
      <xdr:rowOff>1104900</xdr:rowOff>
    </xdr:to>
    <xdr:pic>
      <xdr:nvPicPr>
        <xdr:cNvPr id="18499" name="Рисунок 22">
          <a:extLst>
            <a:ext uri="{FF2B5EF4-FFF2-40B4-BE49-F238E27FC236}">
              <a16:creationId xmlns:a16="http://schemas.microsoft.com/office/drawing/2014/main" id="{00000000-0008-0000-1100-000043480000}"/>
            </a:ext>
          </a:extLst>
        </xdr:cNvPr>
        <xdr:cNvPicPr>
          <a:picLocks noChangeAspect="1"/>
        </xdr:cNvPicPr>
      </xdr:nvPicPr>
      <xdr:blipFill>
        <a:blip xmlns:r="http://schemas.openxmlformats.org/officeDocument/2006/relationships" r:embed="rId6" cstate="print"/>
        <a:srcRect/>
        <a:stretch>
          <a:fillRect/>
        </a:stretch>
      </xdr:blipFill>
      <xdr:spPr bwMode="auto">
        <a:xfrm>
          <a:off x="2933700" y="8001000"/>
          <a:ext cx="1228725" cy="1019175"/>
        </a:xfrm>
        <a:prstGeom prst="rect">
          <a:avLst/>
        </a:prstGeom>
        <a:noFill/>
        <a:ln w="9525">
          <a:noFill/>
          <a:miter lim="800000"/>
          <a:headEnd/>
          <a:tailEnd/>
        </a:ln>
      </xdr:spPr>
    </xdr:pic>
    <xdr:clientData/>
  </xdr:twoCellAnchor>
  <xdr:twoCellAnchor editAs="oneCell">
    <xdr:from>
      <xdr:col>3</xdr:col>
      <xdr:colOff>47625</xdr:colOff>
      <xdr:row>13</xdr:row>
      <xdr:rowOff>66675</xdr:rowOff>
    </xdr:from>
    <xdr:to>
      <xdr:col>3</xdr:col>
      <xdr:colOff>1219200</xdr:colOff>
      <xdr:row>13</xdr:row>
      <xdr:rowOff>885825</xdr:rowOff>
    </xdr:to>
    <xdr:pic>
      <xdr:nvPicPr>
        <xdr:cNvPr id="18500" name="Рисунок 7">
          <a:extLst>
            <a:ext uri="{FF2B5EF4-FFF2-40B4-BE49-F238E27FC236}">
              <a16:creationId xmlns:a16="http://schemas.microsoft.com/office/drawing/2014/main" id="{00000000-0008-0000-1100-000044480000}"/>
            </a:ext>
          </a:extLst>
        </xdr:cNvPr>
        <xdr:cNvPicPr>
          <a:picLocks noChangeAspect="1"/>
        </xdr:cNvPicPr>
      </xdr:nvPicPr>
      <xdr:blipFill>
        <a:blip xmlns:r="http://schemas.openxmlformats.org/officeDocument/2006/relationships" r:embed="rId7" cstate="print"/>
        <a:srcRect/>
        <a:stretch>
          <a:fillRect/>
        </a:stretch>
      </xdr:blipFill>
      <xdr:spPr bwMode="auto">
        <a:xfrm>
          <a:off x="2952750" y="9105900"/>
          <a:ext cx="1171575" cy="819150"/>
        </a:xfrm>
        <a:prstGeom prst="rect">
          <a:avLst/>
        </a:prstGeom>
        <a:noFill/>
        <a:ln w="9525">
          <a:noFill/>
          <a:miter lim="800000"/>
          <a:headEnd/>
          <a:tailEnd/>
        </a:ln>
      </xdr:spPr>
    </xdr:pic>
    <xdr:clientData/>
  </xdr:twoCellAnchor>
  <xdr:twoCellAnchor editAs="oneCell">
    <xdr:from>
      <xdr:col>3</xdr:col>
      <xdr:colOff>85725</xdr:colOff>
      <xdr:row>15</xdr:row>
      <xdr:rowOff>76200</xdr:rowOff>
    </xdr:from>
    <xdr:to>
      <xdr:col>3</xdr:col>
      <xdr:colOff>1209675</xdr:colOff>
      <xdr:row>15</xdr:row>
      <xdr:rowOff>904875</xdr:rowOff>
    </xdr:to>
    <xdr:pic>
      <xdr:nvPicPr>
        <xdr:cNvPr id="18501" name="Рисунок 24">
          <a:extLst>
            <a:ext uri="{FF2B5EF4-FFF2-40B4-BE49-F238E27FC236}">
              <a16:creationId xmlns:a16="http://schemas.microsoft.com/office/drawing/2014/main" id="{00000000-0008-0000-1100-000045480000}"/>
            </a:ext>
          </a:extLst>
        </xdr:cNvPr>
        <xdr:cNvPicPr>
          <a:picLocks noChangeAspect="1"/>
        </xdr:cNvPicPr>
      </xdr:nvPicPr>
      <xdr:blipFill>
        <a:blip xmlns:r="http://schemas.openxmlformats.org/officeDocument/2006/relationships" r:embed="rId8" cstate="print"/>
        <a:srcRect/>
        <a:stretch>
          <a:fillRect/>
        </a:stretch>
      </xdr:blipFill>
      <xdr:spPr bwMode="auto">
        <a:xfrm>
          <a:off x="2990850" y="10344150"/>
          <a:ext cx="1123950" cy="828675"/>
        </a:xfrm>
        <a:prstGeom prst="rect">
          <a:avLst/>
        </a:prstGeom>
        <a:noFill/>
        <a:ln w="9525">
          <a:noFill/>
          <a:miter lim="800000"/>
          <a:headEnd/>
          <a:tailEnd/>
        </a:ln>
      </xdr:spPr>
    </xdr:pic>
    <xdr:clientData/>
  </xdr:twoCellAnchor>
  <xdr:twoCellAnchor editAs="oneCell">
    <xdr:from>
      <xdr:col>3</xdr:col>
      <xdr:colOff>85725</xdr:colOff>
      <xdr:row>16</xdr:row>
      <xdr:rowOff>85725</xdr:rowOff>
    </xdr:from>
    <xdr:to>
      <xdr:col>3</xdr:col>
      <xdr:colOff>1209675</xdr:colOff>
      <xdr:row>16</xdr:row>
      <xdr:rowOff>885825</xdr:rowOff>
    </xdr:to>
    <xdr:pic>
      <xdr:nvPicPr>
        <xdr:cNvPr id="18502" name="Рисунок 25">
          <a:extLst>
            <a:ext uri="{FF2B5EF4-FFF2-40B4-BE49-F238E27FC236}">
              <a16:creationId xmlns:a16="http://schemas.microsoft.com/office/drawing/2014/main" id="{00000000-0008-0000-1100-000046480000}"/>
            </a:ext>
          </a:extLst>
        </xdr:cNvPr>
        <xdr:cNvPicPr>
          <a:picLocks noChangeAspect="1"/>
        </xdr:cNvPicPr>
      </xdr:nvPicPr>
      <xdr:blipFill>
        <a:blip xmlns:r="http://schemas.openxmlformats.org/officeDocument/2006/relationships" r:embed="rId9" cstate="print"/>
        <a:srcRect/>
        <a:stretch>
          <a:fillRect/>
        </a:stretch>
      </xdr:blipFill>
      <xdr:spPr bwMode="auto">
        <a:xfrm>
          <a:off x="2990850" y="11334750"/>
          <a:ext cx="1123950" cy="800100"/>
        </a:xfrm>
        <a:prstGeom prst="rect">
          <a:avLst/>
        </a:prstGeom>
        <a:noFill/>
        <a:ln w="9525">
          <a:noFill/>
          <a:miter lim="800000"/>
          <a:headEnd/>
          <a:tailEnd/>
        </a:ln>
      </xdr:spPr>
    </xdr:pic>
    <xdr:clientData/>
  </xdr:twoCellAnchor>
  <xdr:twoCellAnchor editAs="oneCell">
    <xdr:from>
      <xdr:col>3</xdr:col>
      <xdr:colOff>85725</xdr:colOff>
      <xdr:row>17</xdr:row>
      <xdr:rowOff>85725</xdr:rowOff>
    </xdr:from>
    <xdr:to>
      <xdr:col>3</xdr:col>
      <xdr:colOff>1190625</xdr:colOff>
      <xdr:row>17</xdr:row>
      <xdr:rowOff>885825</xdr:rowOff>
    </xdr:to>
    <xdr:pic>
      <xdr:nvPicPr>
        <xdr:cNvPr id="18503" name="Рисунок 26">
          <a:extLst>
            <a:ext uri="{FF2B5EF4-FFF2-40B4-BE49-F238E27FC236}">
              <a16:creationId xmlns:a16="http://schemas.microsoft.com/office/drawing/2014/main" id="{00000000-0008-0000-1100-000047480000}"/>
            </a:ext>
          </a:extLst>
        </xdr:cNvPr>
        <xdr:cNvPicPr>
          <a:picLocks noChangeAspect="1"/>
        </xdr:cNvPicPr>
      </xdr:nvPicPr>
      <xdr:blipFill>
        <a:blip xmlns:r="http://schemas.openxmlformats.org/officeDocument/2006/relationships" r:embed="rId10" cstate="print"/>
        <a:srcRect/>
        <a:stretch>
          <a:fillRect/>
        </a:stretch>
      </xdr:blipFill>
      <xdr:spPr bwMode="auto">
        <a:xfrm>
          <a:off x="2990850" y="12306300"/>
          <a:ext cx="1104900" cy="800100"/>
        </a:xfrm>
        <a:prstGeom prst="rect">
          <a:avLst/>
        </a:prstGeom>
        <a:noFill/>
        <a:ln w="9525">
          <a:noFill/>
          <a:miter lim="800000"/>
          <a:headEnd/>
          <a:tailEnd/>
        </a:ln>
      </xdr:spPr>
    </xdr:pic>
    <xdr:clientData/>
  </xdr:twoCellAnchor>
  <xdr:twoCellAnchor editAs="oneCell">
    <xdr:from>
      <xdr:col>3</xdr:col>
      <xdr:colOff>104775</xdr:colOff>
      <xdr:row>18</xdr:row>
      <xdr:rowOff>76200</xdr:rowOff>
    </xdr:from>
    <xdr:to>
      <xdr:col>3</xdr:col>
      <xdr:colOff>1190625</xdr:colOff>
      <xdr:row>18</xdr:row>
      <xdr:rowOff>800100</xdr:rowOff>
    </xdr:to>
    <xdr:pic>
      <xdr:nvPicPr>
        <xdr:cNvPr id="18504" name="Рисунок 27">
          <a:extLst>
            <a:ext uri="{FF2B5EF4-FFF2-40B4-BE49-F238E27FC236}">
              <a16:creationId xmlns:a16="http://schemas.microsoft.com/office/drawing/2014/main" id="{00000000-0008-0000-1100-000048480000}"/>
            </a:ext>
          </a:extLst>
        </xdr:cNvPr>
        <xdr:cNvPicPr>
          <a:picLocks noChangeAspect="1"/>
        </xdr:cNvPicPr>
      </xdr:nvPicPr>
      <xdr:blipFill>
        <a:blip xmlns:r="http://schemas.openxmlformats.org/officeDocument/2006/relationships" r:embed="rId11" cstate="print"/>
        <a:srcRect/>
        <a:stretch>
          <a:fillRect/>
        </a:stretch>
      </xdr:blipFill>
      <xdr:spPr bwMode="auto">
        <a:xfrm>
          <a:off x="3009900" y="13258800"/>
          <a:ext cx="1085850" cy="723900"/>
        </a:xfrm>
        <a:prstGeom prst="rect">
          <a:avLst/>
        </a:prstGeom>
        <a:noFill/>
        <a:ln w="9525">
          <a:noFill/>
          <a:miter lim="800000"/>
          <a:headEnd/>
          <a:tailEnd/>
        </a:ln>
      </xdr:spPr>
    </xdr:pic>
    <xdr:clientData/>
  </xdr:twoCellAnchor>
  <xdr:twoCellAnchor editAs="oneCell">
    <xdr:from>
      <xdr:col>3</xdr:col>
      <xdr:colOff>28575</xdr:colOff>
      <xdr:row>20</xdr:row>
      <xdr:rowOff>66675</xdr:rowOff>
    </xdr:from>
    <xdr:to>
      <xdr:col>3</xdr:col>
      <xdr:colOff>1257300</xdr:colOff>
      <xdr:row>20</xdr:row>
      <xdr:rowOff>1076325</xdr:rowOff>
    </xdr:to>
    <xdr:pic>
      <xdr:nvPicPr>
        <xdr:cNvPr id="18505" name="Рисунок 28">
          <a:extLst>
            <a:ext uri="{FF2B5EF4-FFF2-40B4-BE49-F238E27FC236}">
              <a16:creationId xmlns:a16="http://schemas.microsoft.com/office/drawing/2014/main" id="{00000000-0008-0000-1100-000049480000}"/>
            </a:ext>
          </a:extLst>
        </xdr:cNvPr>
        <xdr:cNvPicPr>
          <a:picLocks noChangeAspect="1"/>
        </xdr:cNvPicPr>
      </xdr:nvPicPr>
      <xdr:blipFill>
        <a:blip xmlns:r="http://schemas.openxmlformats.org/officeDocument/2006/relationships" r:embed="rId6" cstate="print"/>
        <a:srcRect/>
        <a:stretch>
          <a:fillRect/>
        </a:stretch>
      </xdr:blipFill>
      <xdr:spPr bwMode="auto">
        <a:xfrm>
          <a:off x="2933700" y="14411325"/>
          <a:ext cx="1228725" cy="1009650"/>
        </a:xfrm>
        <a:prstGeom prst="rect">
          <a:avLst/>
        </a:prstGeom>
        <a:noFill/>
        <a:ln w="9525">
          <a:noFill/>
          <a:miter lim="800000"/>
          <a:headEnd/>
          <a:tailEnd/>
        </a:ln>
      </xdr:spPr>
    </xdr:pic>
    <xdr:clientData/>
  </xdr:twoCellAnchor>
  <xdr:twoCellAnchor editAs="oneCell">
    <xdr:from>
      <xdr:col>3</xdr:col>
      <xdr:colOff>66675</xdr:colOff>
      <xdr:row>21</xdr:row>
      <xdr:rowOff>47625</xdr:rowOff>
    </xdr:from>
    <xdr:to>
      <xdr:col>3</xdr:col>
      <xdr:colOff>1228725</xdr:colOff>
      <xdr:row>21</xdr:row>
      <xdr:rowOff>876300</xdr:rowOff>
    </xdr:to>
    <xdr:pic>
      <xdr:nvPicPr>
        <xdr:cNvPr id="18506" name="Рисунок 29">
          <a:extLst>
            <a:ext uri="{FF2B5EF4-FFF2-40B4-BE49-F238E27FC236}">
              <a16:creationId xmlns:a16="http://schemas.microsoft.com/office/drawing/2014/main" id="{00000000-0008-0000-1100-00004A480000}"/>
            </a:ext>
          </a:extLst>
        </xdr:cNvPr>
        <xdr:cNvPicPr>
          <a:picLocks noChangeAspect="1"/>
        </xdr:cNvPicPr>
      </xdr:nvPicPr>
      <xdr:blipFill>
        <a:blip xmlns:r="http://schemas.openxmlformats.org/officeDocument/2006/relationships" r:embed="rId7" cstate="print"/>
        <a:srcRect/>
        <a:stretch>
          <a:fillRect/>
        </a:stretch>
      </xdr:blipFill>
      <xdr:spPr bwMode="auto">
        <a:xfrm>
          <a:off x="2971800" y="15516225"/>
          <a:ext cx="1162050" cy="828675"/>
        </a:xfrm>
        <a:prstGeom prst="rect">
          <a:avLst/>
        </a:prstGeom>
        <a:noFill/>
        <a:ln w="9525">
          <a:noFill/>
          <a:miter lim="800000"/>
          <a:headEnd/>
          <a:tailEnd/>
        </a:ln>
      </xdr:spPr>
    </xdr:pic>
    <xdr:clientData/>
  </xdr:twoCellAnchor>
  <xdr:twoCellAnchor editAs="oneCell">
    <xdr:from>
      <xdr:col>3</xdr:col>
      <xdr:colOff>66675</xdr:colOff>
      <xdr:row>22</xdr:row>
      <xdr:rowOff>76200</xdr:rowOff>
    </xdr:from>
    <xdr:to>
      <xdr:col>3</xdr:col>
      <xdr:colOff>1219200</xdr:colOff>
      <xdr:row>23</xdr:row>
      <xdr:rowOff>904875</xdr:rowOff>
    </xdr:to>
    <xdr:pic>
      <xdr:nvPicPr>
        <xdr:cNvPr id="18507" name="Рисунок 8">
          <a:extLst>
            <a:ext uri="{FF2B5EF4-FFF2-40B4-BE49-F238E27FC236}">
              <a16:creationId xmlns:a16="http://schemas.microsoft.com/office/drawing/2014/main" id="{00000000-0008-0000-1100-00004B480000}"/>
            </a:ext>
          </a:extLst>
        </xdr:cNvPr>
        <xdr:cNvPicPr>
          <a:picLocks noChangeAspect="1"/>
        </xdr:cNvPicPr>
      </xdr:nvPicPr>
      <xdr:blipFill>
        <a:blip xmlns:r="http://schemas.openxmlformats.org/officeDocument/2006/relationships" r:embed="rId12" cstate="print"/>
        <a:srcRect/>
        <a:stretch>
          <a:fillRect/>
        </a:stretch>
      </xdr:blipFill>
      <xdr:spPr bwMode="auto">
        <a:xfrm>
          <a:off x="2971800" y="16468725"/>
          <a:ext cx="1152525" cy="1743075"/>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85725</xdr:colOff>
      <xdr:row>7</xdr:row>
      <xdr:rowOff>66675</xdr:rowOff>
    </xdr:from>
    <xdr:to>
      <xdr:col>3</xdr:col>
      <xdr:colOff>1295400</xdr:colOff>
      <xdr:row>7</xdr:row>
      <xdr:rowOff>866775</xdr:rowOff>
    </xdr:to>
    <xdr:pic>
      <xdr:nvPicPr>
        <xdr:cNvPr id="19493" name="Рисунок 3" descr="003.jpg">
          <a:extLst>
            <a:ext uri="{FF2B5EF4-FFF2-40B4-BE49-F238E27FC236}">
              <a16:creationId xmlns:a16="http://schemas.microsoft.com/office/drawing/2014/main" id="{00000000-0008-0000-1200-0000254C0000}"/>
            </a:ext>
          </a:extLst>
        </xdr:cNvPr>
        <xdr:cNvPicPr>
          <a:picLocks noChangeAspect="1"/>
        </xdr:cNvPicPr>
      </xdr:nvPicPr>
      <xdr:blipFill>
        <a:blip xmlns:r="http://schemas.openxmlformats.org/officeDocument/2006/relationships" r:embed="rId1" cstate="print"/>
        <a:srcRect/>
        <a:stretch>
          <a:fillRect/>
        </a:stretch>
      </xdr:blipFill>
      <xdr:spPr bwMode="auto">
        <a:xfrm>
          <a:off x="2914650" y="3590925"/>
          <a:ext cx="1209675" cy="800100"/>
        </a:xfrm>
        <a:prstGeom prst="rect">
          <a:avLst/>
        </a:prstGeom>
        <a:noFill/>
        <a:ln w="9525">
          <a:noFill/>
          <a:miter lim="800000"/>
          <a:headEnd/>
          <a:tailEnd/>
        </a:ln>
      </xdr:spPr>
    </xdr:pic>
    <xdr:clientData/>
  </xdr:twoCellAnchor>
  <xdr:twoCellAnchor editAs="oneCell">
    <xdr:from>
      <xdr:col>3</xdr:col>
      <xdr:colOff>85725</xdr:colOff>
      <xdr:row>8</xdr:row>
      <xdr:rowOff>66675</xdr:rowOff>
    </xdr:from>
    <xdr:to>
      <xdr:col>3</xdr:col>
      <xdr:colOff>1295400</xdr:colOff>
      <xdr:row>8</xdr:row>
      <xdr:rowOff>866775</xdr:rowOff>
    </xdr:to>
    <xdr:pic>
      <xdr:nvPicPr>
        <xdr:cNvPr id="19494" name="Рисунок 5" descr="004.jpg">
          <a:extLst>
            <a:ext uri="{FF2B5EF4-FFF2-40B4-BE49-F238E27FC236}">
              <a16:creationId xmlns:a16="http://schemas.microsoft.com/office/drawing/2014/main" id="{00000000-0008-0000-1200-0000264C0000}"/>
            </a:ext>
          </a:extLst>
        </xdr:cNvPr>
        <xdr:cNvPicPr>
          <a:picLocks noChangeAspect="1"/>
        </xdr:cNvPicPr>
      </xdr:nvPicPr>
      <xdr:blipFill>
        <a:blip xmlns:r="http://schemas.openxmlformats.org/officeDocument/2006/relationships" r:embed="rId2" cstate="print"/>
        <a:srcRect/>
        <a:stretch>
          <a:fillRect/>
        </a:stretch>
      </xdr:blipFill>
      <xdr:spPr bwMode="auto">
        <a:xfrm>
          <a:off x="2914650" y="4505325"/>
          <a:ext cx="1209675" cy="800100"/>
        </a:xfrm>
        <a:prstGeom prst="rect">
          <a:avLst/>
        </a:prstGeom>
        <a:noFill/>
        <a:ln w="9525">
          <a:noFill/>
          <a:miter lim="800000"/>
          <a:headEnd/>
          <a:tailEnd/>
        </a:ln>
      </xdr:spPr>
    </xdr:pic>
    <xdr:clientData/>
  </xdr:twoCellAnchor>
  <xdr:twoCellAnchor editAs="oneCell">
    <xdr:from>
      <xdr:col>3</xdr:col>
      <xdr:colOff>76200</xdr:colOff>
      <xdr:row>9</xdr:row>
      <xdr:rowOff>57150</xdr:rowOff>
    </xdr:from>
    <xdr:to>
      <xdr:col>3</xdr:col>
      <xdr:colOff>1285875</xdr:colOff>
      <xdr:row>9</xdr:row>
      <xdr:rowOff>857250</xdr:rowOff>
    </xdr:to>
    <xdr:pic>
      <xdr:nvPicPr>
        <xdr:cNvPr id="19495" name="Рисунок 6" descr="004.jpg">
          <a:extLst>
            <a:ext uri="{FF2B5EF4-FFF2-40B4-BE49-F238E27FC236}">
              <a16:creationId xmlns:a16="http://schemas.microsoft.com/office/drawing/2014/main" id="{00000000-0008-0000-1200-0000274C0000}"/>
            </a:ext>
          </a:extLst>
        </xdr:cNvPr>
        <xdr:cNvPicPr>
          <a:picLocks noChangeAspect="1"/>
        </xdr:cNvPicPr>
      </xdr:nvPicPr>
      <xdr:blipFill>
        <a:blip xmlns:r="http://schemas.openxmlformats.org/officeDocument/2006/relationships" r:embed="rId2" cstate="print"/>
        <a:srcRect/>
        <a:stretch>
          <a:fillRect/>
        </a:stretch>
      </xdr:blipFill>
      <xdr:spPr bwMode="auto">
        <a:xfrm>
          <a:off x="2905125" y="5410200"/>
          <a:ext cx="1209675" cy="800100"/>
        </a:xfrm>
        <a:prstGeom prst="rect">
          <a:avLst/>
        </a:prstGeom>
        <a:noFill/>
        <a:ln w="9525">
          <a:noFill/>
          <a:miter lim="800000"/>
          <a:headEnd/>
          <a:tailEnd/>
        </a:ln>
      </xdr:spPr>
    </xdr:pic>
    <xdr:clientData/>
  </xdr:twoCellAnchor>
  <xdr:twoCellAnchor editAs="oneCell">
    <xdr:from>
      <xdr:col>3</xdr:col>
      <xdr:colOff>95250</xdr:colOff>
      <xdr:row>11</xdr:row>
      <xdr:rowOff>57150</xdr:rowOff>
    </xdr:from>
    <xdr:to>
      <xdr:col>3</xdr:col>
      <xdr:colOff>1304925</xdr:colOff>
      <xdr:row>11</xdr:row>
      <xdr:rowOff>857250</xdr:rowOff>
    </xdr:to>
    <xdr:pic>
      <xdr:nvPicPr>
        <xdr:cNvPr id="19496" name="Рисунок 8" descr="006.jpg">
          <a:extLst>
            <a:ext uri="{FF2B5EF4-FFF2-40B4-BE49-F238E27FC236}">
              <a16:creationId xmlns:a16="http://schemas.microsoft.com/office/drawing/2014/main" id="{00000000-0008-0000-1200-0000284C0000}"/>
            </a:ext>
          </a:extLst>
        </xdr:cNvPr>
        <xdr:cNvPicPr>
          <a:picLocks noChangeAspect="1"/>
        </xdr:cNvPicPr>
      </xdr:nvPicPr>
      <xdr:blipFill>
        <a:blip xmlns:r="http://schemas.openxmlformats.org/officeDocument/2006/relationships" r:embed="rId3" cstate="print"/>
        <a:srcRect/>
        <a:stretch>
          <a:fillRect/>
        </a:stretch>
      </xdr:blipFill>
      <xdr:spPr bwMode="auto">
        <a:xfrm>
          <a:off x="2924175" y="7505700"/>
          <a:ext cx="1209675" cy="800100"/>
        </a:xfrm>
        <a:prstGeom prst="rect">
          <a:avLst/>
        </a:prstGeom>
        <a:noFill/>
        <a:ln w="9525">
          <a:noFill/>
          <a:miter lim="800000"/>
          <a:headEnd/>
          <a:tailEnd/>
        </a:ln>
      </xdr:spPr>
    </xdr:pic>
    <xdr:clientData/>
  </xdr:twoCellAnchor>
  <xdr:twoCellAnchor editAs="oneCell">
    <xdr:from>
      <xdr:col>3</xdr:col>
      <xdr:colOff>104775</xdr:colOff>
      <xdr:row>12</xdr:row>
      <xdr:rowOff>47625</xdr:rowOff>
    </xdr:from>
    <xdr:to>
      <xdr:col>3</xdr:col>
      <xdr:colOff>1314450</xdr:colOff>
      <xdr:row>12</xdr:row>
      <xdr:rowOff>847725</xdr:rowOff>
    </xdr:to>
    <xdr:pic>
      <xdr:nvPicPr>
        <xdr:cNvPr id="19497" name="Рисунок 9" descr="007.jpg">
          <a:extLst>
            <a:ext uri="{FF2B5EF4-FFF2-40B4-BE49-F238E27FC236}">
              <a16:creationId xmlns:a16="http://schemas.microsoft.com/office/drawing/2014/main" id="{00000000-0008-0000-1200-0000294C0000}"/>
            </a:ext>
          </a:extLst>
        </xdr:cNvPr>
        <xdr:cNvPicPr>
          <a:picLocks noChangeAspect="1"/>
        </xdr:cNvPicPr>
      </xdr:nvPicPr>
      <xdr:blipFill>
        <a:blip xmlns:r="http://schemas.openxmlformats.org/officeDocument/2006/relationships" r:embed="rId4" cstate="print"/>
        <a:srcRect/>
        <a:stretch>
          <a:fillRect/>
        </a:stretch>
      </xdr:blipFill>
      <xdr:spPr bwMode="auto">
        <a:xfrm>
          <a:off x="2933700" y="8410575"/>
          <a:ext cx="1209675" cy="800100"/>
        </a:xfrm>
        <a:prstGeom prst="rect">
          <a:avLst/>
        </a:prstGeom>
        <a:noFill/>
        <a:ln w="9525">
          <a:noFill/>
          <a:miter lim="800000"/>
          <a:headEnd/>
          <a:tailEnd/>
        </a:ln>
      </xdr:spPr>
    </xdr:pic>
    <xdr:clientData/>
  </xdr:twoCellAnchor>
  <xdr:twoCellAnchor editAs="oneCell">
    <xdr:from>
      <xdr:col>3</xdr:col>
      <xdr:colOff>95250</xdr:colOff>
      <xdr:row>15</xdr:row>
      <xdr:rowOff>47625</xdr:rowOff>
    </xdr:from>
    <xdr:to>
      <xdr:col>3</xdr:col>
      <xdr:colOff>1304925</xdr:colOff>
      <xdr:row>15</xdr:row>
      <xdr:rowOff>847725</xdr:rowOff>
    </xdr:to>
    <xdr:pic>
      <xdr:nvPicPr>
        <xdr:cNvPr id="19498" name="Рисунок 10" descr="008.jpg">
          <a:extLst>
            <a:ext uri="{FF2B5EF4-FFF2-40B4-BE49-F238E27FC236}">
              <a16:creationId xmlns:a16="http://schemas.microsoft.com/office/drawing/2014/main" id="{00000000-0008-0000-1200-00002A4C0000}"/>
            </a:ext>
          </a:extLst>
        </xdr:cNvPr>
        <xdr:cNvPicPr>
          <a:picLocks noChangeAspect="1"/>
        </xdr:cNvPicPr>
      </xdr:nvPicPr>
      <xdr:blipFill>
        <a:blip xmlns:r="http://schemas.openxmlformats.org/officeDocument/2006/relationships" r:embed="rId5" cstate="print"/>
        <a:srcRect/>
        <a:stretch>
          <a:fillRect/>
        </a:stretch>
      </xdr:blipFill>
      <xdr:spPr bwMode="auto">
        <a:xfrm>
          <a:off x="2924175" y="11134725"/>
          <a:ext cx="1209675" cy="800100"/>
        </a:xfrm>
        <a:prstGeom prst="rect">
          <a:avLst/>
        </a:prstGeom>
        <a:noFill/>
        <a:ln w="9525">
          <a:noFill/>
          <a:miter lim="800000"/>
          <a:headEnd/>
          <a:tailEnd/>
        </a:ln>
      </xdr:spPr>
    </xdr:pic>
    <xdr:clientData/>
  </xdr:twoCellAnchor>
  <xdr:twoCellAnchor editAs="oneCell">
    <xdr:from>
      <xdr:col>3</xdr:col>
      <xdr:colOff>95250</xdr:colOff>
      <xdr:row>5</xdr:row>
      <xdr:rowOff>57150</xdr:rowOff>
    </xdr:from>
    <xdr:to>
      <xdr:col>3</xdr:col>
      <xdr:colOff>1304925</xdr:colOff>
      <xdr:row>5</xdr:row>
      <xdr:rowOff>857250</xdr:rowOff>
    </xdr:to>
    <xdr:pic>
      <xdr:nvPicPr>
        <xdr:cNvPr id="19499" name="Рисунок 1" descr="002.jpg">
          <a:extLst>
            <a:ext uri="{FF2B5EF4-FFF2-40B4-BE49-F238E27FC236}">
              <a16:creationId xmlns:a16="http://schemas.microsoft.com/office/drawing/2014/main" id="{00000000-0008-0000-1200-00002B4C0000}"/>
            </a:ext>
          </a:extLst>
        </xdr:cNvPr>
        <xdr:cNvPicPr>
          <a:picLocks noChangeAspect="1"/>
        </xdr:cNvPicPr>
      </xdr:nvPicPr>
      <xdr:blipFill>
        <a:blip xmlns:r="http://schemas.openxmlformats.org/officeDocument/2006/relationships" r:embed="rId6" cstate="print"/>
        <a:srcRect/>
        <a:stretch>
          <a:fillRect/>
        </a:stretch>
      </xdr:blipFill>
      <xdr:spPr bwMode="auto">
        <a:xfrm>
          <a:off x="2924175" y="1752600"/>
          <a:ext cx="1209675" cy="800100"/>
        </a:xfrm>
        <a:prstGeom prst="rect">
          <a:avLst/>
        </a:prstGeom>
        <a:noFill/>
        <a:ln w="9525">
          <a:noFill/>
          <a:miter lim="800000"/>
          <a:headEnd/>
          <a:tailEnd/>
        </a:ln>
      </xdr:spPr>
    </xdr:pic>
    <xdr:clientData/>
  </xdr:twoCellAnchor>
  <xdr:twoCellAnchor editAs="oneCell">
    <xdr:from>
      <xdr:col>3</xdr:col>
      <xdr:colOff>95250</xdr:colOff>
      <xdr:row>6</xdr:row>
      <xdr:rowOff>47625</xdr:rowOff>
    </xdr:from>
    <xdr:to>
      <xdr:col>3</xdr:col>
      <xdr:colOff>1304925</xdr:colOff>
      <xdr:row>6</xdr:row>
      <xdr:rowOff>847725</xdr:rowOff>
    </xdr:to>
    <xdr:pic>
      <xdr:nvPicPr>
        <xdr:cNvPr id="19500" name="Рисунок 2" descr="002.jpg">
          <a:extLst>
            <a:ext uri="{FF2B5EF4-FFF2-40B4-BE49-F238E27FC236}">
              <a16:creationId xmlns:a16="http://schemas.microsoft.com/office/drawing/2014/main" id="{00000000-0008-0000-1200-00002C4C0000}"/>
            </a:ext>
          </a:extLst>
        </xdr:cNvPr>
        <xdr:cNvPicPr>
          <a:picLocks noChangeAspect="1"/>
        </xdr:cNvPicPr>
      </xdr:nvPicPr>
      <xdr:blipFill>
        <a:blip xmlns:r="http://schemas.openxmlformats.org/officeDocument/2006/relationships" r:embed="rId6" cstate="print"/>
        <a:srcRect/>
        <a:stretch>
          <a:fillRect/>
        </a:stretch>
      </xdr:blipFill>
      <xdr:spPr bwMode="auto">
        <a:xfrm>
          <a:off x="2924175" y="2657475"/>
          <a:ext cx="1209675" cy="800100"/>
        </a:xfrm>
        <a:prstGeom prst="rect">
          <a:avLst/>
        </a:prstGeom>
        <a:noFill/>
        <a:ln w="9525">
          <a:noFill/>
          <a:miter lim="800000"/>
          <a:headEnd/>
          <a:tailEnd/>
        </a:ln>
      </xdr:spPr>
    </xdr:pic>
    <xdr:clientData/>
  </xdr:twoCellAnchor>
  <xdr:twoCellAnchor editAs="oneCell">
    <xdr:from>
      <xdr:col>3</xdr:col>
      <xdr:colOff>247650</xdr:colOff>
      <xdr:row>10</xdr:row>
      <xdr:rowOff>19050</xdr:rowOff>
    </xdr:from>
    <xdr:to>
      <xdr:col>3</xdr:col>
      <xdr:colOff>1104900</xdr:colOff>
      <xdr:row>10</xdr:row>
      <xdr:rowOff>1162050</xdr:rowOff>
    </xdr:to>
    <xdr:pic>
      <xdr:nvPicPr>
        <xdr:cNvPr id="19501" name="Рисунок 14" descr="001.jpg">
          <a:extLst>
            <a:ext uri="{FF2B5EF4-FFF2-40B4-BE49-F238E27FC236}">
              <a16:creationId xmlns:a16="http://schemas.microsoft.com/office/drawing/2014/main" id="{00000000-0008-0000-1200-00002D4C0000}"/>
            </a:ext>
          </a:extLst>
        </xdr:cNvPr>
        <xdr:cNvPicPr>
          <a:picLocks noChangeAspect="1"/>
        </xdr:cNvPicPr>
      </xdr:nvPicPr>
      <xdr:blipFill>
        <a:blip xmlns:r="http://schemas.openxmlformats.org/officeDocument/2006/relationships" r:embed="rId7" cstate="print"/>
        <a:srcRect/>
        <a:stretch>
          <a:fillRect/>
        </a:stretch>
      </xdr:blipFill>
      <xdr:spPr bwMode="auto">
        <a:xfrm>
          <a:off x="3076575" y="6286500"/>
          <a:ext cx="857250" cy="11430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66675</xdr:colOff>
      <xdr:row>27</xdr:row>
      <xdr:rowOff>76200</xdr:rowOff>
    </xdr:from>
    <xdr:to>
      <xdr:col>3</xdr:col>
      <xdr:colOff>1257300</xdr:colOff>
      <xdr:row>27</xdr:row>
      <xdr:rowOff>952500</xdr:rowOff>
    </xdr:to>
    <xdr:pic>
      <xdr:nvPicPr>
        <xdr:cNvPr id="1257" name="Picture 4677">
          <a:extLst>
            <a:ext uri="{FF2B5EF4-FFF2-40B4-BE49-F238E27FC236}">
              <a16:creationId xmlns:a16="http://schemas.microsoft.com/office/drawing/2014/main" id="{00000000-0008-0000-0100-0000E90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429000" y="21793200"/>
          <a:ext cx="1190625" cy="876300"/>
        </a:xfrm>
        <a:prstGeom prst="rect">
          <a:avLst/>
        </a:prstGeom>
        <a:noFill/>
        <a:ln w="1">
          <a:noFill/>
          <a:miter lim="800000"/>
          <a:headEnd/>
          <a:tailEnd/>
        </a:ln>
      </xdr:spPr>
    </xdr:pic>
    <xdr:clientData/>
  </xdr:twoCellAnchor>
  <xdr:twoCellAnchor editAs="oneCell">
    <xdr:from>
      <xdr:col>3</xdr:col>
      <xdr:colOff>76200</xdr:colOff>
      <xdr:row>29</xdr:row>
      <xdr:rowOff>114300</xdr:rowOff>
    </xdr:from>
    <xdr:to>
      <xdr:col>3</xdr:col>
      <xdr:colOff>1266825</xdr:colOff>
      <xdr:row>29</xdr:row>
      <xdr:rowOff>990600</xdr:rowOff>
    </xdr:to>
    <xdr:pic>
      <xdr:nvPicPr>
        <xdr:cNvPr id="1258" name="Picture 4689">
          <a:extLst>
            <a:ext uri="{FF2B5EF4-FFF2-40B4-BE49-F238E27FC236}">
              <a16:creationId xmlns:a16="http://schemas.microsoft.com/office/drawing/2014/main" id="{00000000-0008-0000-0100-0000EA0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438525" y="23164800"/>
          <a:ext cx="1190625" cy="876300"/>
        </a:xfrm>
        <a:prstGeom prst="rect">
          <a:avLst/>
        </a:prstGeom>
        <a:noFill/>
        <a:ln w="1">
          <a:noFill/>
          <a:miter lim="800000"/>
          <a:headEnd/>
          <a:tailEnd/>
        </a:ln>
      </xdr:spPr>
    </xdr:pic>
    <xdr:clientData/>
  </xdr:twoCellAnchor>
  <xdr:twoCellAnchor editAs="oneCell">
    <xdr:from>
      <xdr:col>3</xdr:col>
      <xdr:colOff>66675</xdr:colOff>
      <xdr:row>35</xdr:row>
      <xdr:rowOff>66675</xdr:rowOff>
    </xdr:from>
    <xdr:to>
      <xdr:col>3</xdr:col>
      <xdr:colOff>1276350</xdr:colOff>
      <xdr:row>35</xdr:row>
      <xdr:rowOff>962025</xdr:rowOff>
    </xdr:to>
    <xdr:pic>
      <xdr:nvPicPr>
        <xdr:cNvPr id="1259" name="Рисунок 13" descr="001.gif">
          <a:extLst>
            <a:ext uri="{FF2B5EF4-FFF2-40B4-BE49-F238E27FC236}">
              <a16:creationId xmlns:a16="http://schemas.microsoft.com/office/drawing/2014/main" id="{00000000-0008-0000-0100-0000EB040000}"/>
            </a:ext>
          </a:extLst>
        </xdr:cNvPr>
        <xdr:cNvPicPr>
          <a:picLocks noChangeAspect="1"/>
        </xdr:cNvPicPr>
      </xdr:nvPicPr>
      <xdr:blipFill>
        <a:blip xmlns:r="http://schemas.openxmlformats.org/officeDocument/2006/relationships" r:embed="rId3" cstate="print"/>
        <a:srcRect/>
        <a:stretch>
          <a:fillRect/>
        </a:stretch>
      </xdr:blipFill>
      <xdr:spPr bwMode="auto">
        <a:xfrm>
          <a:off x="3429000" y="27432000"/>
          <a:ext cx="1209675" cy="895350"/>
        </a:xfrm>
        <a:prstGeom prst="rect">
          <a:avLst/>
        </a:prstGeom>
        <a:noFill/>
        <a:ln w="9525">
          <a:noFill/>
          <a:miter lim="800000"/>
          <a:headEnd/>
          <a:tailEnd/>
        </a:ln>
      </xdr:spPr>
    </xdr:pic>
    <xdr:clientData/>
  </xdr:twoCellAnchor>
  <xdr:twoCellAnchor editAs="oneCell">
    <xdr:from>
      <xdr:col>3</xdr:col>
      <xdr:colOff>76200</xdr:colOff>
      <xdr:row>34</xdr:row>
      <xdr:rowOff>85725</xdr:rowOff>
    </xdr:from>
    <xdr:to>
      <xdr:col>3</xdr:col>
      <xdr:colOff>1266825</xdr:colOff>
      <xdr:row>34</xdr:row>
      <xdr:rowOff>962025</xdr:rowOff>
    </xdr:to>
    <xdr:pic>
      <xdr:nvPicPr>
        <xdr:cNvPr id="1260" name="Picture 4689">
          <a:extLst>
            <a:ext uri="{FF2B5EF4-FFF2-40B4-BE49-F238E27FC236}">
              <a16:creationId xmlns:a16="http://schemas.microsoft.com/office/drawing/2014/main" id="{00000000-0008-0000-0100-0000EC0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438525" y="26441400"/>
          <a:ext cx="1190625" cy="876300"/>
        </a:xfrm>
        <a:prstGeom prst="rect">
          <a:avLst/>
        </a:prstGeom>
        <a:noFill/>
        <a:ln w="1">
          <a:noFill/>
          <a:miter lim="800000"/>
          <a:headEnd/>
          <a:tailEnd/>
        </a:ln>
      </xdr:spPr>
    </xdr:pic>
    <xdr:clientData/>
  </xdr:twoCellAnchor>
  <xdr:twoCellAnchor editAs="oneCell">
    <xdr:from>
      <xdr:col>3</xdr:col>
      <xdr:colOff>85725</xdr:colOff>
      <xdr:row>30</xdr:row>
      <xdr:rowOff>66675</xdr:rowOff>
    </xdr:from>
    <xdr:to>
      <xdr:col>3</xdr:col>
      <xdr:colOff>1295400</xdr:colOff>
      <xdr:row>30</xdr:row>
      <xdr:rowOff>962025</xdr:rowOff>
    </xdr:to>
    <xdr:pic>
      <xdr:nvPicPr>
        <xdr:cNvPr id="1261" name="Рисунок 15" descr="001.gif">
          <a:extLst>
            <a:ext uri="{FF2B5EF4-FFF2-40B4-BE49-F238E27FC236}">
              <a16:creationId xmlns:a16="http://schemas.microsoft.com/office/drawing/2014/main" id="{00000000-0008-0000-0100-0000ED040000}"/>
            </a:ext>
          </a:extLst>
        </xdr:cNvPr>
        <xdr:cNvPicPr>
          <a:picLocks noChangeAspect="1"/>
        </xdr:cNvPicPr>
      </xdr:nvPicPr>
      <xdr:blipFill>
        <a:blip xmlns:r="http://schemas.openxmlformats.org/officeDocument/2006/relationships" r:embed="rId3" cstate="print"/>
        <a:srcRect/>
        <a:stretch>
          <a:fillRect/>
        </a:stretch>
      </xdr:blipFill>
      <xdr:spPr bwMode="auto">
        <a:xfrm>
          <a:off x="3448050" y="24164925"/>
          <a:ext cx="1209675" cy="895350"/>
        </a:xfrm>
        <a:prstGeom prst="rect">
          <a:avLst/>
        </a:prstGeom>
        <a:noFill/>
        <a:ln w="9525">
          <a:noFill/>
          <a:miter lim="800000"/>
          <a:headEnd/>
          <a:tailEnd/>
        </a:ln>
      </xdr:spPr>
    </xdr:pic>
    <xdr:clientData/>
  </xdr:twoCellAnchor>
  <xdr:twoCellAnchor editAs="oneCell">
    <xdr:from>
      <xdr:col>3</xdr:col>
      <xdr:colOff>76200</xdr:colOff>
      <xdr:row>31</xdr:row>
      <xdr:rowOff>28575</xdr:rowOff>
    </xdr:from>
    <xdr:to>
      <xdr:col>3</xdr:col>
      <xdr:colOff>1285875</xdr:colOff>
      <xdr:row>31</xdr:row>
      <xdr:rowOff>914400</xdr:rowOff>
    </xdr:to>
    <xdr:pic>
      <xdr:nvPicPr>
        <xdr:cNvPr id="1262" name="Рисунок 16" descr="002.gif">
          <a:extLst>
            <a:ext uri="{FF2B5EF4-FFF2-40B4-BE49-F238E27FC236}">
              <a16:creationId xmlns:a16="http://schemas.microsoft.com/office/drawing/2014/main" id="{00000000-0008-0000-0100-0000EE040000}"/>
            </a:ext>
          </a:extLst>
        </xdr:cNvPr>
        <xdr:cNvPicPr>
          <a:picLocks noChangeAspect="1"/>
        </xdr:cNvPicPr>
      </xdr:nvPicPr>
      <xdr:blipFill>
        <a:blip xmlns:r="http://schemas.openxmlformats.org/officeDocument/2006/relationships" r:embed="rId4" cstate="print"/>
        <a:srcRect/>
        <a:stretch>
          <a:fillRect/>
        </a:stretch>
      </xdr:blipFill>
      <xdr:spPr bwMode="auto">
        <a:xfrm>
          <a:off x="3438525" y="25107900"/>
          <a:ext cx="1209675" cy="885825"/>
        </a:xfrm>
        <a:prstGeom prst="rect">
          <a:avLst/>
        </a:prstGeom>
        <a:noFill/>
        <a:ln w="9525">
          <a:noFill/>
          <a:miter lim="800000"/>
          <a:headEnd/>
          <a:tailEnd/>
        </a:ln>
      </xdr:spPr>
    </xdr:pic>
    <xdr:clientData/>
  </xdr:twoCellAnchor>
  <xdr:twoCellAnchor editAs="oneCell">
    <xdr:from>
      <xdr:col>3</xdr:col>
      <xdr:colOff>66675</xdr:colOff>
      <xdr:row>36</xdr:row>
      <xdr:rowOff>66675</xdr:rowOff>
    </xdr:from>
    <xdr:to>
      <xdr:col>3</xdr:col>
      <xdr:colOff>1276350</xdr:colOff>
      <xdr:row>36</xdr:row>
      <xdr:rowOff>952500</xdr:rowOff>
    </xdr:to>
    <xdr:pic>
      <xdr:nvPicPr>
        <xdr:cNvPr id="1263" name="Рисунок 19" descr="002.gif">
          <a:extLst>
            <a:ext uri="{FF2B5EF4-FFF2-40B4-BE49-F238E27FC236}">
              <a16:creationId xmlns:a16="http://schemas.microsoft.com/office/drawing/2014/main" id="{00000000-0008-0000-0100-0000EF040000}"/>
            </a:ext>
          </a:extLst>
        </xdr:cNvPr>
        <xdr:cNvPicPr>
          <a:picLocks noChangeAspect="1"/>
        </xdr:cNvPicPr>
      </xdr:nvPicPr>
      <xdr:blipFill>
        <a:blip xmlns:r="http://schemas.openxmlformats.org/officeDocument/2006/relationships" r:embed="rId4" cstate="print"/>
        <a:srcRect/>
        <a:stretch>
          <a:fillRect/>
        </a:stretch>
      </xdr:blipFill>
      <xdr:spPr bwMode="auto">
        <a:xfrm>
          <a:off x="3429000" y="28479750"/>
          <a:ext cx="1209675" cy="885825"/>
        </a:xfrm>
        <a:prstGeom prst="rect">
          <a:avLst/>
        </a:prstGeom>
        <a:noFill/>
        <a:ln w="9525">
          <a:noFill/>
          <a:miter lim="800000"/>
          <a:headEnd/>
          <a:tailEnd/>
        </a:ln>
      </xdr:spPr>
    </xdr:pic>
    <xdr:clientData/>
  </xdr:twoCellAnchor>
  <xdr:twoCellAnchor editAs="oneCell">
    <xdr:from>
      <xdr:col>3</xdr:col>
      <xdr:colOff>76200</xdr:colOff>
      <xdr:row>39</xdr:row>
      <xdr:rowOff>38100</xdr:rowOff>
    </xdr:from>
    <xdr:to>
      <xdr:col>3</xdr:col>
      <xdr:colOff>1285875</xdr:colOff>
      <xdr:row>39</xdr:row>
      <xdr:rowOff>923925</xdr:rowOff>
    </xdr:to>
    <xdr:pic>
      <xdr:nvPicPr>
        <xdr:cNvPr id="1264" name="Рисунок 21" descr="005.gif">
          <a:extLst>
            <a:ext uri="{FF2B5EF4-FFF2-40B4-BE49-F238E27FC236}">
              <a16:creationId xmlns:a16="http://schemas.microsoft.com/office/drawing/2014/main" id="{00000000-0008-0000-0100-0000F0040000}"/>
            </a:ext>
          </a:extLst>
        </xdr:cNvPr>
        <xdr:cNvPicPr>
          <a:picLocks noChangeAspect="1"/>
        </xdr:cNvPicPr>
      </xdr:nvPicPr>
      <xdr:blipFill>
        <a:blip xmlns:r="http://schemas.openxmlformats.org/officeDocument/2006/relationships" r:embed="rId5" cstate="print"/>
        <a:srcRect/>
        <a:stretch>
          <a:fillRect/>
        </a:stretch>
      </xdr:blipFill>
      <xdr:spPr bwMode="auto">
        <a:xfrm>
          <a:off x="3438525" y="29737050"/>
          <a:ext cx="1209675" cy="885825"/>
        </a:xfrm>
        <a:prstGeom prst="rect">
          <a:avLst/>
        </a:prstGeom>
        <a:noFill/>
        <a:ln w="9525">
          <a:noFill/>
          <a:miter lim="800000"/>
          <a:headEnd/>
          <a:tailEnd/>
        </a:ln>
      </xdr:spPr>
    </xdr:pic>
    <xdr:clientData/>
  </xdr:twoCellAnchor>
  <xdr:twoCellAnchor editAs="oneCell">
    <xdr:from>
      <xdr:col>3</xdr:col>
      <xdr:colOff>76200</xdr:colOff>
      <xdr:row>40</xdr:row>
      <xdr:rowOff>38100</xdr:rowOff>
    </xdr:from>
    <xdr:to>
      <xdr:col>3</xdr:col>
      <xdr:colOff>1285875</xdr:colOff>
      <xdr:row>40</xdr:row>
      <xdr:rowOff>923925</xdr:rowOff>
    </xdr:to>
    <xdr:pic>
      <xdr:nvPicPr>
        <xdr:cNvPr id="1265" name="Рисунок 22" descr="006.gif">
          <a:extLst>
            <a:ext uri="{FF2B5EF4-FFF2-40B4-BE49-F238E27FC236}">
              <a16:creationId xmlns:a16="http://schemas.microsoft.com/office/drawing/2014/main" id="{00000000-0008-0000-0100-0000F1040000}"/>
            </a:ext>
          </a:extLst>
        </xdr:cNvPr>
        <xdr:cNvPicPr>
          <a:picLocks noChangeAspect="1"/>
        </xdr:cNvPicPr>
      </xdr:nvPicPr>
      <xdr:blipFill>
        <a:blip xmlns:r="http://schemas.openxmlformats.org/officeDocument/2006/relationships" r:embed="rId6" cstate="print"/>
        <a:srcRect/>
        <a:stretch>
          <a:fillRect/>
        </a:stretch>
      </xdr:blipFill>
      <xdr:spPr bwMode="auto">
        <a:xfrm>
          <a:off x="3438525" y="30689550"/>
          <a:ext cx="1209675" cy="885825"/>
        </a:xfrm>
        <a:prstGeom prst="rect">
          <a:avLst/>
        </a:prstGeom>
        <a:noFill/>
        <a:ln w="9525">
          <a:noFill/>
          <a:miter lim="800000"/>
          <a:headEnd/>
          <a:tailEnd/>
        </a:ln>
      </xdr:spPr>
    </xdr:pic>
    <xdr:clientData/>
  </xdr:twoCellAnchor>
  <xdr:twoCellAnchor editAs="oneCell">
    <xdr:from>
      <xdr:col>3</xdr:col>
      <xdr:colOff>85725</xdr:colOff>
      <xdr:row>41</xdr:row>
      <xdr:rowOff>38100</xdr:rowOff>
    </xdr:from>
    <xdr:to>
      <xdr:col>3</xdr:col>
      <xdr:colOff>1295400</xdr:colOff>
      <xdr:row>41</xdr:row>
      <xdr:rowOff>923925</xdr:rowOff>
    </xdr:to>
    <xdr:pic>
      <xdr:nvPicPr>
        <xdr:cNvPr id="1266" name="Рисунок 23" descr="007.gif">
          <a:extLst>
            <a:ext uri="{FF2B5EF4-FFF2-40B4-BE49-F238E27FC236}">
              <a16:creationId xmlns:a16="http://schemas.microsoft.com/office/drawing/2014/main" id="{00000000-0008-0000-0100-0000F2040000}"/>
            </a:ext>
          </a:extLst>
        </xdr:cNvPr>
        <xdr:cNvPicPr>
          <a:picLocks noChangeAspect="1"/>
        </xdr:cNvPicPr>
      </xdr:nvPicPr>
      <xdr:blipFill>
        <a:blip xmlns:r="http://schemas.openxmlformats.org/officeDocument/2006/relationships" r:embed="rId7" cstate="print"/>
        <a:srcRect/>
        <a:stretch>
          <a:fillRect/>
        </a:stretch>
      </xdr:blipFill>
      <xdr:spPr bwMode="auto">
        <a:xfrm>
          <a:off x="3448050" y="31642050"/>
          <a:ext cx="1209675" cy="885825"/>
        </a:xfrm>
        <a:prstGeom prst="rect">
          <a:avLst/>
        </a:prstGeom>
        <a:noFill/>
        <a:ln w="9525">
          <a:noFill/>
          <a:miter lim="800000"/>
          <a:headEnd/>
          <a:tailEnd/>
        </a:ln>
      </xdr:spPr>
    </xdr:pic>
    <xdr:clientData/>
  </xdr:twoCellAnchor>
  <xdr:twoCellAnchor editAs="oneCell">
    <xdr:from>
      <xdr:col>3</xdr:col>
      <xdr:colOff>76200</xdr:colOff>
      <xdr:row>42</xdr:row>
      <xdr:rowOff>57150</xdr:rowOff>
    </xdr:from>
    <xdr:to>
      <xdr:col>3</xdr:col>
      <xdr:colOff>1285875</xdr:colOff>
      <xdr:row>42</xdr:row>
      <xdr:rowOff>942975</xdr:rowOff>
    </xdr:to>
    <xdr:pic>
      <xdr:nvPicPr>
        <xdr:cNvPr id="1267" name="Рисунок 24" descr="008.gif">
          <a:extLst>
            <a:ext uri="{FF2B5EF4-FFF2-40B4-BE49-F238E27FC236}">
              <a16:creationId xmlns:a16="http://schemas.microsoft.com/office/drawing/2014/main" id="{00000000-0008-0000-0100-0000F3040000}"/>
            </a:ext>
          </a:extLst>
        </xdr:cNvPr>
        <xdr:cNvPicPr>
          <a:picLocks noChangeAspect="1"/>
        </xdr:cNvPicPr>
      </xdr:nvPicPr>
      <xdr:blipFill>
        <a:blip xmlns:r="http://schemas.openxmlformats.org/officeDocument/2006/relationships" r:embed="rId8" cstate="print"/>
        <a:srcRect/>
        <a:stretch>
          <a:fillRect/>
        </a:stretch>
      </xdr:blipFill>
      <xdr:spPr bwMode="auto">
        <a:xfrm>
          <a:off x="3438525" y="32632650"/>
          <a:ext cx="1209675" cy="885825"/>
        </a:xfrm>
        <a:prstGeom prst="rect">
          <a:avLst/>
        </a:prstGeom>
        <a:noFill/>
        <a:ln w="9525">
          <a:noFill/>
          <a:miter lim="800000"/>
          <a:headEnd/>
          <a:tailEnd/>
        </a:ln>
      </xdr:spPr>
    </xdr:pic>
    <xdr:clientData/>
  </xdr:twoCellAnchor>
  <xdr:twoCellAnchor editAs="oneCell">
    <xdr:from>
      <xdr:col>3</xdr:col>
      <xdr:colOff>76200</xdr:colOff>
      <xdr:row>43</xdr:row>
      <xdr:rowOff>38100</xdr:rowOff>
    </xdr:from>
    <xdr:to>
      <xdr:col>3</xdr:col>
      <xdr:colOff>1285875</xdr:colOff>
      <xdr:row>43</xdr:row>
      <xdr:rowOff>923925</xdr:rowOff>
    </xdr:to>
    <xdr:pic>
      <xdr:nvPicPr>
        <xdr:cNvPr id="1268" name="Рисунок 25" descr="009.gif">
          <a:extLst>
            <a:ext uri="{FF2B5EF4-FFF2-40B4-BE49-F238E27FC236}">
              <a16:creationId xmlns:a16="http://schemas.microsoft.com/office/drawing/2014/main" id="{00000000-0008-0000-0100-0000F4040000}"/>
            </a:ext>
          </a:extLst>
        </xdr:cNvPr>
        <xdr:cNvPicPr>
          <a:picLocks noChangeAspect="1"/>
        </xdr:cNvPicPr>
      </xdr:nvPicPr>
      <xdr:blipFill>
        <a:blip xmlns:r="http://schemas.openxmlformats.org/officeDocument/2006/relationships" r:embed="rId9" cstate="print"/>
        <a:srcRect/>
        <a:stretch>
          <a:fillRect/>
        </a:stretch>
      </xdr:blipFill>
      <xdr:spPr bwMode="auto">
        <a:xfrm>
          <a:off x="3438525" y="33604200"/>
          <a:ext cx="1209675" cy="885825"/>
        </a:xfrm>
        <a:prstGeom prst="rect">
          <a:avLst/>
        </a:prstGeom>
        <a:noFill/>
        <a:ln w="9525">
          <a:noFill/>
          <a:miter lim="800000"/>
          <a:headEnd/>
          <a:tailEnd/>
        </a:ln>
      </xdr:spPr>
    </xdr:pic>
    <xdr:clientData/>
  </xdr:twoCellAnchor>
  <xdr:twoCellAnchor editAs="oneCell">
    <xdr:from>
      <xdr:col>3</xdr:col>
      <xdr:colOff>76200</xdr:colOff>
      <xdr:row>44</xdr:row>
      <xdr:rowOff>57150</xdr:rowOff>
    </xdr:from>
    <xdr:to>
      <xdr:col>3</xdr:col>
      <xdr:colOff>1285875</xdr:colOff>
      <xdr:row>44</xdr:row>
      <xdr:rowOff>942975</xdr:rowOff>
    </xdr:to>
    <xdr:pic>
      <xdr:nvPicPr>
        <xdr:cNvPr id="1269" name="Рисунок 26" descr="010.gif">
          <a:extLst>
            <a:ext uri="{FF2B5EF4-FFF2-40B4-BE49-F238E27FC236}">
              <a16:creationId xmlns:a16="http://schemas.microsoft.com/office/drawing/2014/main" id="{00000000-0008-0000-0100-0000F5040000}"/>
            </a:ext>
          </a:extLst>
        </xdr:cNvPr>
        <xdr:cNvPicPr>
          <a:picLocks noChangeAspect="1"/>
        </xdr:cNvPicPr>
      </xdr:nvPicPr>
      <xdr:blipFill>
        <a:blip xmlns:r="http://schemas.openxmlformats.org/officeDocument/2006/relationships" r:embed="rId10" cstate="print"/>
        <a:srcRect/>
        <a:stretch>
          <a:fillRect/>
        </a:stretch>
      </xdr:blipFill>
      <xdr:spPr bwMode="auto">
        <a:xfrm>
          <a:off x="3438525" y="34604325"/>
          <a:ext cx="1209675" cy="885825"/>
        </a:xfrm>
        <a:prstGeom prst="rect">
          <a:avLst/>
        </a:prstGeom>
        <a:noFill/>
        <a:ln w="9525">
          <a:noFill/>
          <a:miter lim="800000"/>
          <a:headEnd/>
          <a:tailEnd/>
        </a:ln>
      </xdr:spPr>
    </xdr:pic>
    <xdr:clientData/>
  </xdr:twoCellAnchor>
  <xdr:twoCellAnchor editAs="oneCell">
    <xdr:from>
      <xdr:col>3</xdr:col>
      <xdr:colOff>85725</xdr:colOff>
      <xdr:row>51</xdr:row>
      <xdr:rowOff>38100</xdr:rowOff>
    </xdr:from>
    <xdr:to>
      <xdr:col>3</xdr:col>
      <xdr:colOff>1295400</xdr:colOff>
      <xdr:row>51</xdr:row>
      <xdr:rowOff>923925</xdr:rowOff>
    </xdr:to>
    <xdr:pic>
      <xdr:nvPicPr>
        <xdr:cNvPr id="1270" name="Рисунок 28" descr="012.gif">
          <a:extLst>
            <a:ext uri="{FF2B5EF4-FFF2-40B4-BE49-F238E27FC236}">
              <a16:creationId xmlns:a16="http://schemas.microsoft.com/office/drawing/2014/main" id="{00000000-0008-0000-0100-0000F6040000}"/>
            </a:ext>
          </a:extLst>
        </xdr:cNvPr>
        <xdr:cNvPicPr>
          <a:picLocks noChangeAspect="1"/>
        </xdr:cNvPicPr>
      </xdr:nvPicPr>
      <xdr:blipFill>
        <a:blip xmlns:r="http://schemas.openxmlformats.org/officeDocument/2006/relationships" r:embed="rId11" cstate="print"/>
        <a:srcRect/>
        <a:stretch>
          <a:fillRect/>
        </a:stretch>
      </xdr:blipFill>
      <xdr:spPr bwMode="auto">
        <a:xfrm>
          <a:off x="3448050" y="40157400"/>
          <a:ext cx="1209675" cy="885825"/>
        </a:xfrm>
        <a:prstGeom prst="rect">
          <a:avLst/>
        </a:prstGeom>
        <a:noFill/>
        <a:ln w="9525">
          <a:noFill/>
          <a:miter lim="800000"/>
          <a:headEnd/>
          <a:tailEnd/>
        </a:ln>
      </xdr:spPr>
    </xdr:pic>
    <xdr:clientData/>
  </xdr:twoCellAnchor>
  <xdr:twoCellAnchor editAs="oneCell">
    <xdr:from>
      <xdr:col>3</xdr:col>
      <xdr:colOff>76200</xdr:colOff>
      <xdr:row>52</xdr:row>
      <xdr:rowOff>38100</xdr:rowOff>
    </xdr:from>
    <xdr:to>
      <xdr:col>3</xdr:col>
      <xdr:colOff>1285875</xdr:colOff>
      <xdr:row>52</xdr:row>
      <xdr:rowOff>923925</xdr:rowOff>
    </xdr:to>
    <xdr:pic>
      <xdr:nvPicPr>
        <xdr:cNvPr id="1271" name="Рисунок 29" descr="013.gif">
          <a:extLst>
            <a:ext uri="{FF2B5EF4-FFF2-40B4-BE49-F238E27FC236}">
              <a16:creationId xmlns:a16="http://schemas.microsoft.com/office/drawing/2014/main" id="{00000000-0008-0000-0100-0000F7040000}"/>
            </a:ext>
          </a:extLst>
        </xdr:cNvPr>
        <xdr:cNvPicPr>
          <a:picLocks noChangeAspect="1"/>
        </xdr:cNvPicPr>
      </xdr:nvPicPr>
      <xdr:blipFill>
        <a:blip xmlns:r="http://schemas.openxmlformats.org/officeDocument/2006/relationships" r:embed="rId12" cstate="print"/>
        <a:srcRect/>
        <a:stretch>
          <a:fillRect/>
        </a:stretch>
      </xdr:blipFill>
      <xdr:spPr bwMode="auto">
        <a:xfrm>
          <a:off x="3438525" y="41138475"/>
          <a:ext cx="1209675" cy="885825"/>
        </a:xfrm>
        <a:prstGeom prst="rect">
          <a:avLst/>
        </a:prstGeom>
        <a:noFill/>
        <a:ln w="9525">
          <a:noFill/>
          <a:miter lim="800000"/>
          <a:headEnd/>
          <a:tailEnd/>
        </a:ln>
      </xdr:spPr>
    </xdr:pic>
    <xdr:clientData/>
  </xdr:twoCellAnchor>
  <xdr:twoCellAnchor editAs="oneCell">
    <xdr:from>
      <xdr:col>3</xdr:col>
      <xdr:colOff>85725</xdr:colOff>
      <xdr:row>53</xdr:row>
      <xdr:rowOff>38100</xdr:rowOff>
    </xdr:from>
    <xdr:to>
      <xdr:col>3</xdr:col>
      <xdr:colOff>1295400</xdr:colOff>
      <xdr:row>53</xdr:row>
      <xdr:rowOff>923925</xdr:rowOff>
    </xdr:to>
    <xdr:pic>
      <xdr:nvPicPr>
        <xdr:cNvPr id="1272" name="Рисунок 30" descr="014.gif">
          <a:extLst>
            <a:ext uri="{FF2B5EF4-FFF2-40B4-BE49-F238E27FC236}">
              <a16:creationId xmlns:a16="http://schemas.microsoft.com/office/drawing/2014/main" id="{00000000-0008-0000-0100-0000F8040000}"/>
            </a:ext>
          </a:extLst>
        </xdr:cNvPr>
        <xdr:cNvPicPr>
          <a:picLocks noChangeAspect="1"/>
        </xdr:cNvPicPr>
      </xdr:nvPicPr>
      <xdr:blipFill>
        <a:blip xmlns:r="http://schemas.openxmlformats.org/officeDocument/2006/relationships" r:embed="rId13" cstate="print"/>
        <a:srcRect/>
        <a:stretch>
          <a:fillRect/>
        </a:stretch>
      </xdr:blipFill>
      <xdr:spPr bwMode="auto">
        <a:xfrm>
          <a:off x="3448050" y="42110025"/>
          <a:ext cx="1209675" cy="885825"/>
        </a:xfrm>
        <a:prstGeom prst="rect">
          <a:avLst/>
        </a:prstGeom>
        <a:noFill/>
        <a:ln w="9525">
          <a:noFill/>
          <a:miter lim="800000"/>
          <a:headEnd/>
          <a:tailEnd/>
        </a:ln>
      </xdr:spPr>
    </xdr:pic>
    <xdr:clientData/>
  </xdr:twoCellAnchor>
  <xdr:twoCellAnchor editAs="oneCell">
    <xdr:from>
      <xdr:col>3</xdr:col>
      <xdr:colOff>95250</xdr:colOff>
      <xdr:row>54</xdr:row>
      <xdr:rowOff>38100</xdr:rowOff>
    </xdr:from>
    <xdr:to>
      <xdr:col>3</xdr:col>
      <xdr:colOff>1304925</xdr:colOff>
      <xdr:row>54</xdr:row>
      <xdr:rowOff>923925</xdr:rowOff>
    </xdr:to>
    <xdr:pic>
      <xdr:nvPicPr>
        <xdr:cNvPr id="1273" name="Рисунок 31" descr="015.gif">
          <a:extLst>
            <a:ext uri="{FF2B5EF4-FFF2-40B4-BE49-F238E27FC236}">
              <a16:creationId xmlns:a16="http://schemas.microsoft.com/office/drawing/2014/main" id="{00000000-0008-0000-0100-0000F9040000}"/>
            </a:ext>
          </a:extLst>
        </xdr:cNvPr>
        <xdr:cNvPicPr>
          <a:picLocks noChangeAspect="1"/>
        </xdr:cNvPicPr>
      </xdr:nvPicPr>
      <xdr:blipFill>
        <a:blip xmlns:r="http://schemas.openxmlformats.org/officeDocument/2006/relationships" r:embed="rId14" cstate="print"/>
        <a:srcRect/>
        <a:stretch>
          <a:fillRect/>
        </a:stretch>
      </xdr:blipFill>
      <xdr:spPr bwMode="auto">
        <a:xfrm>
          <a:off x="3457575" y="43091100"/>
          <a:ext cx="1209675" cy="885825"/>
        </a:xfrm>
        <a:prstGeom prst="rect">
          <a:avLst/>
        </a:prstGeom>
        <a:noFill/>
        <a:ln w="9525">
          <a:noFill/>
          <a:miter lim="800000"/>
          <a:headEnd/>
          <a:tailEnd/>
        </a:ln>
      </xdr:spPr>
    </xdr:pic>
    <xdr:clientData/>
  </xdr:twoCellAnchor>
  <xdr:twoCellAnchor editAs="oneCell">
    <xdr:from>
      <xdr:col>3</xdr:col>
      <xdr:colOff>85725</xdr:colOff>
      <xdr:row>55</xdr:row>
      <xdr:rowOff>47625</xdr:rowOff>
    </xdr:from>
    <xdr:to>
      <xdr:col>3</xdr:col>
      <xdr:colOff>1295400</xdr:colOff>
      <xdr:row>55</xdr:row>
      <xdr:rowOff>933450</xdr:rowOff>
    </xdr:to>
    <xdr:pic>
      <xdr:nvPicPr>
        <xdr:cNvPr id="1274" name="Рисунок 32" descr="016.gif">
          <a:extLst>
            <a:ext uri="{FF2B5EF4-FFF2-40B4-BE49-F238E27FC236}">
              <a16:creationId xmlns:a16="http://schemas.microsoft.com/office/drawing/2014/main" id="{00000000-0008-0000-0100-0000FA040000}"/>
            </a:ext>
          </a:extLst>
        </xdr:cNvPr>
        <xdr:cNvPicPr>
          <a:picLocks noChangeAspect="1"/>
        </xdr:cNvPicPr>
      </xdr:nvPicPr>
      <xdr:blipFill>
        <a:blip xmlns:r="http://schemas.openxmlformats.org/officeDocument/2006/relationships" r:embed="rId15" cstate="print"/>
        <a:srcRect/>
        <a:stretch>
          <a:fillRect/>
        </a:stretch>
      </xdr:blipFill>
      <xdr:spPr bwMode="auto">
        <a:xfrm>
          <a:off x="3448050" y="44100750"/>
          <a:ext cx="1209675" cy="885825"/>
        </a:xfrm>
        <a:prstGeom prst="rect">
          <a:avLst/>
        </a:prstGeom>
        <a:noFill/>
        <a:ln w="9525">
          <a:noFill/>
          <a:miter lim="800000"/>
          <a:headEnd/>
          <a:tailEnd/>
        </a:ln>
      </xdr:spPr>
    </xdr:pic>
    <xdr:clientData/>
  </xdr:twoCellAnchor>
  <xdr:twoCellAnchor editAs="oneCell">
    <xdr:from>
      <xdr:col>3</xdr:col>
      <xdr:colOff>85725</xdr:colOff>
      <xdr:row>47</xdr:row>
      <xdr:rowOff>47625</xdr:rowOff>
    </xdr:from>
    <xdr:to>
      <xdr:col>3</xdr:col>
      <xdr:colOff>1295400</xdr:colOff>
      <xdr:row>47</xdr:row>
      <xdr:rowOff>933450</xdr:rowOff>
    </xdr:to>
    <xdr:pic>
      <xdr:nvPicPr>
        <xdr:cNvPr id="1275" name="Рисунок 26" descr="010.gif">
          <a:extLst>
            <a:ext uri="{FF2B5EF4-FFF2-40B4-BE49-F238E27FC236}">
              <a16:creationId xmlns:a16="http://schemas.microsoft.com/office/drawing/2014/main" id="{00000000-0008-0000-0100-0000FB040000}"/>
            </a:ext>
          </a:extLst>
        </xdr:cNvPr>
        <xdr:cNvPicPr>
          <a:picLocks noChangeAspect="1"/>
        </xdr:cNvPicPr>
      </xdr:nvPicPr>
      <xdr:blipFill>
        <a:blip xmlns:r="http://schemas.openxmlformats.org/officeDocument/2006/relationships" r:embed="rId10" cstate="print"/>
        <a:srcRect/>
        <a:stretch>
          <a:fillRect/>
        </a:stretch>
      </xdr:blipFill>
      <xdr:spPr bwMode="auto">
        <a:xfrm>
          <a:off x="3448050" y="36937950"/>
          <a:ext cx="1209675" cy="885825"/>
        </a:xfrm>
        <a:prstGeom prst="rect">
          <a:avLst/>
        </a:prstGeom>
        <a:noFill/>
        <a:ln w="9525">
          <a:noFill/>
          <a:miter lim="800000"/>
          <a:headEnd/>
          <a:tailEnd/>
        </a:ln>
      </xdr:spPr>
    </xdr:pic>
    <xdr:clientData/>
  </xdr:twoCellAnchor>
  <xdr:twoCellAnchor editAs="oneCell">
    <xdr:from>
      <xdr:col>3</xdr:col>
      <xdr:colOff>85725</xdr:colOff>
      <xdr:row>48</xdr:row>
      <xdr:rowOff>47625</xdr:rowOff>
    </xdr:from>
    <xdr:to>
      <xdr:col>3</xdr:col>
      <xdr:colOff>1295400</xdr:colOff>
      <xdr:row>48</xdr:row>
      <xdr:rowOff>933450</xdr:rowOff>
    </xdr:to>
    <xdr:pic>
      <xdr:nvPicPr>
        <xdr:cNvPr id="1276" name="Рисунок 21" descr="005.gif">
          <a:extLst>
            <a:ext uri="{FF2B5EF4-FFF2-40B4-BE49-F238E27FC236}">
              <a16:creationId xmlns:a16="http://schemas.microsoft.com/office/drawing/2014/main" id="{00000000-0008-0000-0100-0000FC040000}"/>
            </a:ext>
          </a:extLst>
        </xdr:cNvPr>
        <xdr:cNvPicPr>
          <a:picLocks noChangeAspect="1"/>
        </xdr:cNvPicPr>
      </xdr:nvPicPr>
      <xdr:blipFill>
        <a:blip xmlns:r="http://schemas.openxmlformats.org/officeDocument/2006/relationships" r:embed="rId5" cstate="print"/>
        <a:srcRect/>
        <a:stretch>
          <a:fillRect/>
        </a:stretch>
      </xdr:blipFill>
      <xdr:spPr bwMode="auto">
        <a:xfrm>
          <a:off x="3448050" y="37909500"/>
          <a:ext cx="1209675" cy="885825"/>
        </a:xfrm>
        <a:prstGeom prst="rect">
          <a:avLst/>
        </a:prstGeom>
        <a:noFill/>
        <a:ln w="9525">
          <a:noFill/>
          <a:miter lim="800000"/>
          <a:headEnd/>
          <a:tailEnd/>
        </a:ln>
      </xdr:spPr>
    </xdr:pic>
    <xdr:clientData/>
  </xdr:twoCellAnchor>
  <xdr:twoCellAnchor editAs="oneCell">
    <xdr:from>
      <xdr:col>3</xdr:col>
      <xdr:colOff>85725</xdr:colOff>
      <xdr:row>49</xdr:row>
      <xdr:rowOff>47625</xdr:rowOff>
    </xdr:from>
    <xdr:to>
      <xdr:col>3</xdr:col>
      <xdr:colOff>1295400</xdr:colOff>
      <xdr:row>49</xdr:row>
      <xdr:rowOff>933450</xdr:rowOff>
    </xdr:to>
    <xdr:pic>
      <xdr:nvPicPr>
        <xdr:cNvPr id="1277" name="Рисунок 22" descr="006.gif">
          <a:extLst>
            <a:ext uri="{FF2B5EF4-FFF2-40B4-BE49-F238E27FC236}">
              <a16:creationId xmlns:a16="http://schemas.microsoft.com/office/drawing/2014/main" id="{00000000-0008-0000-0100-0000FD040000}"/>
            </a:ext>
          </a:extLst>
        </xdr:cNvPr>
        <xdr:cNvPicPr>
          <a:picLocks noChangeAspect="1"/>
        </xdr:cNvPicPr>
      </xdr:nvPicPr>
      <xdr:blipFill>
        <a:blip xmlns:r="http://schemas.openxmlformats.org/officeDocument/2006/relationships" r:embed="rId6" cstate="print"/>
        <a:srcRect/>
        <a:stretch>
          <a:fillRect/>
        </a:stretch>
      </xdr:blipFill>
      <xdr:spPr bwMode="auto">
        <a:xfrm>
          <a:off x="3448050" y="38881050"/>
          <a:ext cx="1209675" cy="885825"/>
        </a:xfrm>
        <a:prstGeom prst="rect">
          <a:avLst/>
        </a:prstGeom>
        <a:noFill/>
        <a:ln w="9525">
          <a:noFill/>
          <a:miter lim="800000"/>
          <a:headEnd/>
          <a:tailEnd/>
        </a:ln>
      </xdr:spPr>
    </xdr:pic>
    <xdr:clientData/>
  </xdr:twoCellAnchor>
  <xdr:twoCellAnchor editAs="oneCell">
    <xdr:from>
      <xdr:col>3</xdr:col>
      <xdr:colOff>76200</xdr:colOff>
      <xdr:row>58</xdr:row>
      <xdr:rowOff>38100</xdr:rowOff>
    </xdr:from>
    <xdr:to>
      <xdr:col>3</xdr:col>
      <xdr:colOff>1285875</xdr:colOff>
      <xdr:row>58</xdr:row>
      <xdr:rowOff>923925</xdr:rowOff>
    </xdr:to>
    <xdr:pic>
      <xdr:nvPicPr>
        <xdr:cNvPr id="1278" name="Рисунок 28" descr="012.gif">
          <a:extLst>
            <a:ext uri="{FF2B5EF4-FFF2-40B4-BE49-F238E27FC236}">
              <a16:creationId xmlns:a16="http://schemas.microsoft.com/office/drawing/2014/main" id="{00000000-0008-0000-0100-0000FE040000}"/>
            </a:ext>
          </a:extLst>
        </xdr:cNvPr>
        <xdr:cNvPicPr>
          <a:picLocks noChangeAspect="1"/>
        </xdr:cNvPicPr>
      </xdr:nvPicPr>
      <xdr:blipFill>
        <a:blip xmlns:r="http://schemas.openxmlformats.org/officeDocument/2006/relationships" r:embed="rId11" cstate="print"/>
        <a:srcRect/>
        <a:stretch>
          <a:fillRect/>
        </a:stretch>
      </xdr:blipFill>
      <xdr:spPr bwMode="auto">
        <a:xfrm>
          <a:off x="3438525" y="46453425"/>
          <a:ext cx="1209675" cy="885825"/>
        </a:xfrm>
        <a:prstGeom prst="rect">
          <a:avLst/>
        </a:prstGeom>
        <a:noFill/>
        <a:ln w="9525">
          <a:noFill/>
          <a:miter lim="800000"/>
          <a:headEnd/>
          <a:tailEnd/>
        </a:ln>
      </xdr:spPr>
    </xdr:pic>
    <xdr:clientData/>
  </xdr:twoCellAnchor>
  <xdr:twoCellAnchor editAs="oneCell">
    <xdr:from>
      <xdr:col>3</xdr:col>
      <xdr:colOff>85725</xdr:colOff>
      <xdr:row>60</xdr:row>
      <xdr:rowOff>28575</xdr:rowOff>
    </xdr:from>
    <xdr:to>
      <xdr:col>3</xdr:col>
      <xdr:colOff>1295400</xdr:colOff>
      <xdr:row>60</xdr:row>
      <xdr:rowOff>914400</xdr:rowOff>
    </xdr:to>
    <xdr:pic>
      <xdr:nvPicPr>
        <xdr:cNvPr id="1279" name="Рисунок 30" descr="014.gif">
          <a:extLst>
            <a:ext uri="{FF2B5EF4-FFF2-40B4-BE49-F238E27FC236}">
              <a16:creationId xmlns:a16="http://schemas.microsoft.com/office/drawing/2014/main" id="{00000000-0008-0000-0100-0000FF040000}"/>
            </a:ext>
          </a:extLst>
        </xdr:cNvPr>
        <xdr:cNvPicPr>
          <a:picLocks noChangeAspect="1"/>
        </xdr:cNvPicPr>
      </xdr:nvPicPr>
      <xdr:blipFill>
        <a:blip xmlns:r="http://schemas.openxmlformats.org/officeDocument/2006/relationships" r:embed="rId13" cstate="print"/>
        <a:srcRect/>
        <a:stretch>
          <a:fillRect/>
        </a:stretch>
      </xdr:blipFill>
      <xdr:spPr bwMode="auto">
        <a:xfrm>
          <a:off x="3448050" y="48396525"/>
          <a:ext cx="1209675" cy="885825"/>
        </a:xfrm>
        <a:prstGeom prst="rect">
          <a:avLst/>
        </a:prstGeom>
        <a:noFill/>
        <a:ln w="9525">
          <a:noFill/>
          <a:miter lim="800000"/>
          <a:headEnd/>
          <a:tailEnd/>
        </a:ln>
      </xdr:spPr>
    </xdr:pic>
    <xdr:clientData/>
  </xdr:twoCellAnchor>
  <xdr:twoCellAnchor editAs="oneCell">
    <xdr:from>
      <xdr:col>3</xdr:col>
      <xdr:colOff>85725</xdr:colOff>
      <xdr:row>61</xdr:row>
      <xdr:rowOff>47625</xdr:rowOff>
    </xdr:from>
    <xdr:to>
      <xdr:col>3</xdr:col>
      <xdr:colOff>1295400</xdr:colOff>
      <xdr:row>61</xdr:row>
      <xdr:rowOff>933450</xdr:rowOff>
    </xdr:to>
    <xdr:pic>
      <xdr:nvPicPr>
        <xdr:cNvPr id="1280" name="Рисунок 32" descr="016.gif">
          <a:extLst>
            <a:ext uri="{FF2B5EF4-FFF2-40B4-BE49-F238E27FC236}">
              <a16:creationId xmlns:a16="http://schemas.microsoft.com/office/drawing/2014/main" id="{00000000-0008-0000-0100-000000050000}"/>
            </a:ext>
          </a:extLst>
        </xdr:cNvPr>
        <xdr:cNvPicPr>
          <a:picLocks noChangeAspect="1"/>
        </xdr:cNvPicPr>
      </xdr:nvPicPr>
      <xdr:blipFill>
        <a:blip xmlns:r="http://schemas.openxmlformats.org/officeDocument/2006/relationships" r:embed="rId15" cstate="print"/>
        <a:srcRect/>
        <a:stretch>
          <a:fillRect/>
        </a:stretch>
      </xdr:blipFill>
      <xdr:spPr bwMode="auto">
        <a:xfrm>
          <a:off x="3448050" y="49358550"/>
          <a:ext cx="1209675" cy="885825"/>
        </a:xfrm>
        <a:prstGeom prst="rect">
          <a:avLst/>
        </a:prstGeom>
        <a:noFill/>
        <a:ln w="9525">
          <a:noFill/>
          <a:miter lim="800000"/>
          <a:headEnd/>
          <a:tailEnd/>
        </a:ln>
      </xdr:spPr>
    </xdr:pic>
    <xdr:clientData/>
  </xdr:twoCellAnchor>
  <xdr:twoCellAnchor editAs="oneCell">
    <xdr:from>
      <xdr:col>3</xdr:col>
      <xdr:colOff>76200</xdr:colOff>
      <xdr:row>59</xdr:row>
      <xdr:rowOff>47625</xdr:rowOff>
    </xdr:from>
    <xdr:to>
      <xdr:col>3</xdr:col>
      <xdr:colOff>1285875</xdr:colOff>
      <xdr:row>59</xdr:row>
      <xdr:rowOff>933450</xdr:rowOff>
    </xdr:to>
    <xdr:pic>
      <xdr:nvPicPr>
        <xdr:cNvPr id="1281" name="Рисунок 39" descr="017.gif">
          <a:extLst>
            <a:ext uri="{FF2B5EF4-FFF2-40B4-BE49-F238E27FC236}">
              <a16:creationId xmlns:a16="http://schemas.microsoft.com/office/drawing/2014/main" id="{00000000-0008-0000-0100-000001050000}"/>
            </a:ext>
          </a:extLst>
        </xdr:cNvPr>
        <xdr:cNvPicPr>
          <a:picLocks noChangeAspect="1"/>
        </xdr:cNvPicPr>
      </xdr:nvPicPr>
      <xdr:blipFill>
        <a:blip xmlns:r="http://schemas.openxmlformats.org/officeDocument/2006/relationships" r:embed="rId16" cstate="print"/>
        <a:srcRect/>
        <a:stretch>
          <a:fillRect/>
        </a:stretch>
      </xdr:blipFill>
      <xdr:spPr bwMode="auto">
        <a:xfrm>
          <a:off x="3438525" y="47424975"/>
          <a:ext cx="1209675" cy="885825"/>
        </a:xfrm>
        <a:prstGeom prst="rect">
          <a:avLst/>
        </a:prstGeom>
        <a:noFill/>
        <a:ln w="9525">
          <a:noFill/>
          <a:miter lim="800000"/>
          <a:headEnd/>
          <a:tailEnd/>
        </a:ln>
      </xdr:spPr>
    </xdr:pic>
    <xdr:clientData/>
  </xdr:twoCellAnchor>
  <xdr:twoCellAnchor editAs="oneCell">
    <xdr:from>
      <xdr:col>3</xdr:col>
      <xdr:colOff>66675</xdr:colOff>
      <xdr:row>68</xdr:row>
      <xdr:rowOff>47625</xdr:rowOff>
    </xdr:from>
    <xdr:to>
      <xdr:col>3</xdr:col>
      <xdr:colOff>1276350</xdr:colOff>
      <xdr:row>68</xdr:row>
      <xdr:rowOff>847725</xdr:rowOff>
    </xdr:to>
    <xdr:pic>
      <xdr:nvPicPr>
        <xdr:cNvPr id="1282" name="Рисунок 40" descr="018.gif">
          <a:extLst>
            <a:ext uri="{FF2B5EF4-FFF2-40B4-BE49-F238E27FC236}">
              <a16:creationId xmlns:a16="http://schemas.microsoft.com/office/drawing/2014/main" id="{00000000-0008-0000-0100-000002050000}"/>
            </a:ext>
          </a:extLst>
        </xdr:cNvPr>
        <xdr:cNvPicPr>
          <a:picLocks noChangeAspect="1"/>
        </xdr:cNvPicPr>
      </xdr:nvPicPr>
      <xdr:blipFill>
        <a:blip xmlns:r="http://schemas.openxmlformats.org/officeDocument/2006/relationships" r:embed="rId17" cstate="print"/>
        <a:srcRect/>
        <a:stretch>
          <a:fillRect/>
        </a:stretch>
      </xdr:blipFill>
      <xdr:spPr bwMode="auto">
        <a:xfrm>
          <a:off x="3429000" y="56464200"/>
          <a:ext cx="1209675" cy="800100"/>
        </a:xfrm>
        <a:prstGeom prst="rect">
          <a:avLst/>
        </a:prstGeom>
        <a:noFill/>
        <a:ln w="9525">
          <a:noFill/>
          <a:miter lim="800000"/>
          <a:headEnd/>
          <a:tailEnd/>
        </a:ln>
      </xdr:spPr>
    </xdr:pic>
    <xdr:clientData/>
  </xdr:twoCellAnchor>
  <xdr:twoCellAnchor editAs="oneCell">
    <xdr:from>
      <xdr:col>3</xdr:col>
      <xdr:colOff>66675</xdr:colOff>
      <xdr:row>70</xdr:row>
      <xdr:rowOff>47625</xdr:rowOff>
    </xdr:from>
    <xdr:to>
      <xdr:col>3</xdr:col>
      <xdr:colOff>1276350</xdr:colOff>
      <xdr:row>70</xdr:row>
      <xdr:rowOff>847725</xdr:rowOff>
    </xdr:to>
    <xdr:pic>
      <xdr:nvPicPr>
        <xdr:cNvPr id="1283" name="Рисунок 41" descr="019.gif">
          <a:extLst>
            <a:ext uri="{FF2B5EF4-FFF2-40B4-BE49-F238E27FC236}">
              <a16:creationId xmlns:a16="http://schemas.microsoft.com/office/drawing/2014/main" id="{00000000-0008-0000-0100-000003050000}"/>
            </a:ext>
          </a:extLst>
        </xdr:cNvPr>
        <xdr:cNvPicPr>
          <a:picLocks noChangeAspect="1"/>
        </xdr:cNvPicPr>
      </xdr:nvPicPr>
      <xdr:blipFill>
        <a:blip xmlns:r="http://schemas.openxmlformats.org/officeDocument/2006/relationships" r:embed="rId18" cstate="print"/>
        <a:srcRect/>
        <a:stretch>
          <a:fillRect/>
        </a:stretch>
      </xdr:blipFill>
      <xdr:spPr bwMode="auto">
        <a:xfrm>
          <a:off x="3429000" y="58254900"/>
          <a:ext cx="1209675" cy="800100"/>
        </a:xfrm>
        <a:prstGeom prst="rect">
          <a:avLst/>
        </a:prstGeom>
        <a:noFill/>
        <a:ln w="9525">
          <a:noFill/>
          <a:miter lim="800000"/>
          <a:headEnd/>
          <a:tailEnd/>
        </a:ln>
      </xdr:spPr>
    </xdr:pic>
    <xdr:clientData/>
  </xdr:twoCellAnchor>
  <xdr:twoCellAnchor editAs="oneCell">
    <xdr:from>
      <xdr:col>3</xdr:col>
      <xdr:colOff>57150</xdr:colOff>
      <xdr:row>71</xdr:row>
      <xdr:rowOff>47625</xdr:rowOff>
    </xdr:from>
    <xdr:to>
      <xdr:col>3</xdr:col>
      <xdr:colOff>1266825</xdr:colOff>
      <xdr:row>71</xdr:row>
      <xdr:rowOff>847725</xdr:rowOff>
    </xdr:to>
    <xdr:pic>
      <xdr:nvPicPr>
        <xdr:cNvPr id="1284" name="Рисунок 42" descr="020.gif">
          <a:extLst>
            <a:ext uri="{FF2B5EF4-FFF2-40B4-BE49-F238E27FC236}">
              <a16:creationId xmlns:a16="http://schemas.microsoft.com/office/drawing/2014/main" id="{00000000-0008-0000-0100-000004050000}"/>
            </a:ext>
          </a:extLst>
        </xdr:cNvPr>
        <xdr:cNvPicPr>
          <a:picLocks noChangeAspect="1"/>
        </xdr:cNvPicPr>
      </xdr:nvPicPr>
      <xdr:blipFill>
        <a:blip xmlns:r="http://schemas.openxmlformats.org/officeDocument/2006/relationships" r:embed="rId19" cstate="print"/>
        <a:srcRect/>
        <a:stretch>
          <a:fillRect/>
        </a:stretch>
      </xdr:blipFill>
      <xdr:spPr bwMode="auto">
        <a:xfrm>
          <a:off x="3419475" y="59159775"/>
          <a:ext cx="1209675" cy="800100"/>
        </a:xfrm>
        <a:prstGeom prst="rect">
          <a:avLst/>
        </a:prstGeom>
        <a:noFill/>
        <a:ln w="9525">
          <a:noFill/>
          <a:miter lim="800000"/>
          <a:headEnd/>
          <a:tailEnd/>
        </a:ln>
      </xdr:spPr>
    </xdr:pic>
    <xdr:clientData/>
  </xdr:twoCellAnchor>
  <xdr:twoCellAnchor editAs="oneCell">
    <xdr:from>
      <xdr:col>3</xdr:col>
      <xdr:colOff>57150</xdr:colOff>
      <xdr:row>72</xdr:row>
      <xdr:rowOff>38100</xdr:rowOff>
    </xdr:from>
    <xdr:to>
      <xdr:col>3</xdr:col>
      <xdr:colOff>1266825</xdr:colOff>
      <xdr:row>72</xdr:row>
      <xdr:rowOff>838200</xdr:rowOff>
    </xdr:to>
    <xdr:pic>
      <xdr:nvPicPr>
        <xdr:cNvPr id="1285" name="Рисунок 43" descr="021.gif">
          <a:extLst>
            <a:ext uri="{FF2B5EF4-FFF2-40B4-BE49-F238E27FC236}">
              <a16:creationId xmlns:a16="http://schemas.microsoft.com/office/drawing/2014/main" id="{00000000-0008-0000-0100-000005050000}"/>
            </a:ext>
          </a:extLst>
        </xdr:cNvPr>
        <xdr:cNvPicPr>
          <a:picLocks noChangeAspect="1"/>
        </xdr:cNvPicPr>
      </xdr:nvPicPr>
      <xdr:blipFill>
        <a:blip xmlns:r="http://schemas.openxmlformats.org/officeDocument/2006/relationships" r:embed="rId20" cstate="print"/>
        <a:srcRect/>
        <a:stretch>
          <a:fillRect/>
        </a:stretch>
      </xdr:blipFill>
      <xdr:spPr bwMode="auto">
        <a:xfrm>
          <a:off x="3419475" y="60036075"/>
          <a:ext cx="1209675" cy="800100"/>
        </a:xfrm>
        <a:prstGeom prst="rect">
          <a:avLst/>
        </a:prstGeom>
        <a:noFill/>
        <a:ln w="9525">
          <a:noFill/>
          <a:miter lim="800000"/>
          <a:headEnd/>
          <a:tailEnd/>
        </a:ln>
      </xdr:spPr>
    </xdr:pic>
    <xdr:clientData/>
  </xdr:twoCellAnchor>
  <xdr:twoCellAnchor editAs="oneCell">
    <xdr:from>
      <xdr:col>3</xdr:col>
      <xdr:colOff>66675</xdr:colOff>
      <xdr:row>67</xdr:row>
      <xdr:rowOff>28575</xdr:rowOff>
    </xdr:from>
    <xdr:to>
      <xdr:col>3</xdr:col>
      <xdr:colOff>1276350</xdr:colOff>
      <xdr:row>67</xdr:row>
      <xdr:rowOff>828675</xdr:rowOff>
    </xdr:to>
    <xdr:pic>
      <xdr:nvPicPr>
        <xdr:cNvPr id="1286" name="Рисунок 45" descr="022.gif">
          <a:extLst>
            <a:ext uri="{FF2B5EF4-FFF2-40B4-BE49-F238E27FC236}">
              <a16:creationId xmlns:a16="http://schemas.microsoft.com/office/drawing/2014/main" id="{00000000-0008-0000-0100-000006050000}"/>
            </a:ext>
          </a:extLst>
        </xdr:cNvPr>
        <xdr:cNvPicPr>
          <a:picLocks noChangeAspect="1"/>
        </xdr:cNvPicPr>
      </xdr:nvPicPr>
      <xdr:blipFill>
        <a:blip xmlns:r="http://schemas.openxmlformats.org/officeDocument/2006/relationships" r:embed="rId21" cstate="print"/>
        <a:srcRect/>
        <a:stretch>
          <a:fillRect/>
        </a:stretch>
      </xdr:blipFill>
      <xdr:spPr bwMode="auto">
        <a:xfrm>
          <a:off x="3429000" y="55559325"/>
          <a:ext cx="1209675" cy="800100"/>
        </a:xfrm>
        <a:prstGeom prst="rect">
          <a:avLst/>
        </a:prstGeom>
        <a:noFill/>
        <a:ln w="9525">
          <a:noFill/>
          <a:miter lim="800000"/>
          <a:headEnd/>
          <a:tailEnd/>
        </a:ln>
      </xdr:spPr>
    </xdr:pic>
    <xdr:clientData/>
  </xdr:twoCellAnchor>
  <xdr:twoCellAnchor editAs="oneCell">
    <xdr:from>
      <xdr:col>3</xdr:col>
      <xdr:colOff>66675</xdr:colOff>
      <xdr:row>76</xdr:row>
      <xdr:rowOff>57150</xdr:rowOff>
    </xdr:from>
    <xdr:to>
      <xdr:col>3</xdr:col>
      <xdr:colOff>1276350</xdr:colOff>
      <xdr:row>76</xdr:row>
      <xdr:rowOff>952500</xdr:rowOff>
    </xdr:to>
    <xdr:pic>
      <xdr:nvPicPr>
        <xdr:cNvPr id="1287" name="Рисунок 15" descr="001.gif">
          <a:extLst>
            <a:ext uri="{FF2B5EF4-FFF2-40B4-BE49-F238E27FC236}">
              <a16:creationId xmlns:a16="http://schemas.microsoft.com/office/drawing/2014/main" id="{00000000-0008-0000-0100-000007050000}"/>
            </a:ext>
          </a:extLst>
        </xdr:cNvPr>
        <xdr:cNvPicPr>
          <a:picLocks noChangeAspect="1"/>
        </xdr:cNvPicPr>
      </xdr:nvPicPr>
      <xdr:blipFill>
        <a:blip xmlns:r="http://schemas.openxmlformats.org/officeDocument/2006/relationships" r:embed="rId3" cstate="print"/>
        <a:srcRect/>
        <a:stretch>
          <a:fillRect/>
        </a:stretch>
      </xdr:blipFill>
      <xdr:spPr bwMode="auto">
        <a:xfrm>
          <a:off x="3429000" y="63636525"/>
          <a:ext cx="1209675" cy="895350"/>
        </a:xfrm>
        <a:prstGeom prst="rect">
          <a:avLst/>
        </a:prstGeom>
        <a:noFill/>
        <a:ln w="9525">
          <a:noFill/>
          <a:miter lim="800000"/>
          <a:headEnd/>
          <a:tailEnd/>
        </a:ln>
      </xdr:spPr>
    </xdr:pic>
    <xdr:clientData/>
  </xdr:twoCellAnchor>
  <xdr:twoCellAnchor editAs="oneCell">
    <xdr:from>
      <xdr:col>3</xdr:col>
      <xdr:colOff>66675</xdr:colOff>
      <xdr:row>77</xdr:row>
      <xdr:rowOff>28575</xdr:rowOff>
    </xdr:from>
    <xdr:to>
      <xdr:col>3</xdr:col>
      <xdr:colOff>1276350</xdr:colOff>
      <xdr:row>77</xdr:row>
      <xdr:rowOff>914400</xdr:rowOff>
    </xdr:to>
    <xdr:pic>
      <xdr:nvPicPr>
        <xdr:cNvPr id="1288" name="Рисунок 19" descr="002.gif">
          <a:extLst>
            <a:ext uri="{FF2B5EF4-FFF2-40B4-BE49-F238E27FC236}">
              <a16:creationId xmlns:a16="http://schemas.microsoft.com/office/drawing/2014/main" id="{00000000-0008-0000-0100-000008050000}"/>
            </a:ext>
          </a:extLst>
        </xdr:cNvPr>
        <xdr:cNvPicPr>
          <a:picLocks noChangeAspect="1"/>
        </xdr:cNvPicPr>
      </xdr:nvPicPr>
      <xdr:blipFill>
        <a:blip xmlns:r="http://schemas.openxmlformats.org/officeDocument/2006/relationships" r:embed="rId4" cstate="print"/>
        <a:srcRect/>
        <a:stretch>
          <a:fillRect/>
        </a:stretch>
      </xdr:blipFill>
      <xdr:spPr bwMode="auto">
        <a:xfrm>
          <a:off x="3429000" y="64617600"/>
          <a:ext cx="1209675" cy="885825"/>
        </a:xfrm>
        <a:prstGeom prst="rect">
          <a:avLst/>
        </a:prstGeom>
        <a:noFill/>
        <a:ln w="9525">
          <a:noFill/>
          <a:miter lim="800000"/>
          <a:headEnd/>
          <a:tailEnd/>
        </a:ln>
      </xdr:spPr>
    </xdr:pic>
    <xdr:clientData/>
  </xdr:twoCellAnchor>
  <xdr:twoCellAnchor editAs="oneCell">
    <xdr:from>
      <xdr:col>3</xdr:col>
      <xdr:colOff>57150</xdr:colOff>
      <xdr:row>15</xdr:row>
      <xdr:rowOff>47625</xdr:rowOff>
    </xdr:from>
    <xdr:to>
      <xdr:col>3</xdr:col>
      <xdr:colOff>1285875</xdr:colOff>
      <xdr:row>15</xdr:row>
      <xdr:rowOff>971550</xdr:rowOff>
    </xdr:to>
    <xdr:pic>
      <xdr:nvPicPr>
        <xdr:cNvPr id="1289" name="Picture 7708" descr="DSC00167">
          <a:extLst>
            <a:ext uri="{FF2B5EF4-FFF2-40B4-BE49-F238E27FC236}">
              <a16:creationId xmlns:a16="http://schemas.microsoft.com/office/drawing/2014/main" id="{00000000-0008-0000-0100-00000905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3419475" y="12077700"/>
          <a:ext cx="1228725" cy="923925"/>
        </a:xfrm>
        <a:prstGeom prst="rect">
          <a:avLst/>
        </a:prstGeom>
        <a:noFill/>
        <a:ln w="9525">
          <a:noFill/>
          <a:miter lim="800000"/>
          <a:headEnd/>
          <a:tailEnd/>
        </a:ln>
      </xdr:spPr>
    </xdr:pic>
    <xdr:clientData/>
  </xdr:twoCellAnchor>
  <xdr:twoCellAnchor editAs="oneCell">
    <xdr:from>
      <xdr:col>3</xdr:col>
      <xdr:colOff>57150</xdr:colOff>
      <xdr:row>25</xdr:row>
      <xdr:rowOff>57150</xdr:rowOff>
    </xdr:from>
    <xdr:to>
      <xdr:col>3</xdr:col>
      <xdr:colOff>1285875</xdr:colOff>
      <xdr:row>25</xdr:row>
      <xdr:rowOff>981075</xdr:rowOff>
    </xdr:to>
    <xdr:pic>
      <xdr:nvPicPr>
        <xdr:cNvPr id="1290" name="Picture 7710" descr="DSC00167">
          <a:extLst>
            <a:ext uri="{FF2B5EF4-FFF2-40B4-BE49-F238E27FC236}">
              <a16:creationId xmlns:a16="http://schemas.microsoft.com/office/drawing/2014/main" id="{00000000-0008-0000-0100-00000A05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3419475" y="20354925"/>
          <a:ext cx="1228725" cy="923925"/>
        </a:xfrm>
        <a:prstGeom prst="rect">
          <a:avLst/>
        </a:prstGeom>
        <a:noFill/>
        <a:ln w="9525">
          <a:noFill/>
          <a:miter lim="800000"/>
          <a:headEnd/>
          <a:tailEnd/>
        </a:ln>
      </xdr:spPr>
    </xdr:pic>
    <xdr:clientData/>
  </xdr:twoCellAnchor>
  <xdr:twoCellAnchor editAs="oneCell">
    <xdr:from>
      <xdr:col>3</xdr:col>
      <xdr:colOff>38100</xdr:colOff>
      <xdr:row>26</xdr:row>
      <xdr:rowOff>57150</xdr:rowOff>
    </xdr:from>
    <xdr:to>
      <xdr:col>3</xdr:col>
      <xdr:colOff>1295400</xdr:colOff>
      <xdr:row>26</xdr:row>
      <xdr:rowOff>333375</xdr:rowOff>
    </xdr:to>
    <xdr:pic>
      <xdr:nvPicPr>
        <xdr:cNvPr id="1291" name="Picture 4479" descr="美耐灯中间接头">
          <a:extLst>
            <a:ext uri="{FF2B5EF4-FFF2-40B4-BE49-F238E27FC236}">
              <a16:creationId xmlns:a16="http://schemas.microsoft.com/office/drawing/2014/main" id="{00000000-0008-0000-0100-00000B050000}"/>
            </a:ext>
          </a:extLst>
        </xdr:cNvPr>
        <xdr:cNvPicPr>
          <a:picLocks noChangeAspect="1" noChangeArrowheads="1"/>
        </xdr:cNvPicPr>
      </xdr:nvPicPr>
      <xdr:blipFill>
        <a:blip xmlns:r="http://schemas.openxmlformats.org/officeDocument/2006/relationships" r:embed="rId23" cstate="print"/>
        <a:srcRect/>
        <a:stretch>
          <a:fillRect/>
        </a:stretch>
      </xdr:blipFill>
      <xdr:spPr bwMode="auto">
        <a:xfrm>
          <a:off x="3400425" y="21374100"/>
          <a:ext cx="1257300" cy="276225"/>
        </a:xfrm>
        <a:prstGeom prst="rect">
          <a:avLst/>
        </a:prstGeom>
        <a:noFill/>
        <a:ln w="9525">
          <a:noFill/>
          <a:miter lim="800000"/>
          <a:headEnd/>
          <a:tailEnd/>
        </a:ln>
      </xdr:spPr>
    </xdr:pic>
    <xdr:clientData/>
  </xdr:twoCellAnchor>
  <xdr:twoCellAnchor editAs="oneCell">
    <xdr:from>
      <xdr:col>3</xdr:col>
      <xdr:colOff>66675</xdr:colOff>
      <xdr:row>23</xdr:row>
      <xdr:rowOff>38100</xdr:rowOff>
    </xdr:from>
    <xdr:to>
      <xdr:col>3</xdr:col>
      <xdr:colOff>1295400</xdr:colOff>
      <xdr:row>23</xdr:row>
      <xdr:rowOff>962025</xdr:rowOff>
    </xdr:to>
    <xdr:pic>
      <xdr:nvPicPr>
        <xdr:cNvPr id="1292" name="Рисунок 55" descr="DSC00236.jpg">
          <a:extLst>
            <a:ext uri="{FF2B5EF4-FFF2-40B4-BE49-F238E27FC236}">
              <a16:creationId xmlns:a16="http://schemas.microsoft.com/office/drawing/2014/main" id="{00000000-0008-0000-0100-00000C050000}"/>
            </a:ext>
          </a:extLst>
        </xdr:cNvPr>
        <xdr:cNvPicPr>
          <a:picLocks noChangeAspect="1"/>
        </xdr:cNvPicPr>
      </xdr:nvPicPr>
      <xdr:blipFill>
        <a:blip xmlns:r="http://schemas.openxmlformats.org/officeDocument/2006/relationships" r:embed="rId24" cstate="print"/>
        <a:srcRect/>
        <a:stretch>
          <a:fillRect/>
        </a:stretch>
      </xdr:blipFill>
      <xdr:spPr bwMode="auto">
        <a:xfrm>
          <a:off x="3429000" y="18335625"/>
          <a:ext cx="1228725" cy="923925"/>
        </a:xfrm>
        <a:prstGeom prst="rect">
          <a:avLst/>
        </a:prstGeom>
        <a:noFill/>
        <a:ln w="9525">
          <a:noFill/>
          <a:miter lim="800000"/>
          <a:headEnd/>
          <a:tailEnd/>
        </a:ln>
      </xdr:spPr>
    </xdr:pic>
    <xdr:clientData/>
  </xdr:twoCellAnchor>
  <xdr:twoCellAnchor editAs="oneCell">
    <xdr:from>
      <xdr:col>3</xdr:col>
      <xdr:colOff>57150</xdr:colOff>
      <xdr:row>19</xdr:row>
      <xdr:rowOff>28575</xdr:rowOff>
    </xdr:from>
    <xdr:to>
      <xdr:col>3</xdr:col>
      <xdr:colOff>1285875</xdr:colOff>
      <xdr:row>19</xdr:row>
      <xdr:rowOff>952500</xdr:rowOff>
    </xdr:to>
    <xdr:pic>
      <xdr:nvPicPr>
        <xdr:cNvPr id="1293" name="Рисунок 56" descr="DSC00228.jpg">
          <a:extLst>
            <a:ext uri="{FF2B5EF4-FFF2-40B4-BE49-F238E27FC236}">
              <a16:creationId xmlns:a16="http://schemas.microsoft.com/office/drawing/2014/main" id="{00000000-0008-0000-0100-00000D050000}"/>
            </a:ext>
          </a:extLst>
        </xdr:cNvPr>
        <xdr:cNvPicPr>
          <a:picLocks noChangeAspect="1"/>
        </xdr:cNvPicPr>
      </xdr:nvPicPr>
      <xdr:blipFill>
        <a:blip xmlns:r="http://schemas.openxmlformats.org/officeDocument/2006/relationships" r:embed="rId25" cstate="print"/>
        <a:srcRect/>
        <a:stretch>
          <a:fillRect/>
        </a:stretch>
      </xdr:blipFill>
      <xdr:spPr bwMode="auto">
        <a:xfrm>
          <a:off x="3419475" y="14306550"/>
          <a:ext cx="1228725" cy="923925"/>
        </a:xfrm>
        <a:prstGeom prst="rect">
          <a:avLst/>
        </a:prstGeom>
        <a:noFill/>
        <a:ln w="9525">
          <a:noFill/>
          <a:miter lim="800000"/>
          <a:headEnd/>
          <a:tailEnd/>
        </a:ln>
      </xdr:spPr>
    </xdr:pic>
    <xdr:clientData/>
  </xdr:twoCellAnchor>
  <xdr:twoCellAnchor editAs="oneCell">
    <xdr:from>
      <xdr:col>3</xdr:col>
      <xdr:colOff>66675</xdr:colOff>
      <xdr:row>20</xdr:row>
      <xdr:rowOff>47625</xdr:rowOff>
    </xdr:from>
    <xdr:to>
      <xdr:col>3</xdr:col>
      <xdr:colOff>1295400</xdr:colOff>
      <xdr:row>20</xdr:row>
      <xdr:rowOff>971550</xdr:rowOff>
    </xdr:to>
    <xdr:pic>
      <xdr:nvPicPr>
        <xdr:cNvPr id="1294" name="Рисунок 57" descr="DSC00229.jpg">
          <a:extLst>
            <a:ext uri="{FF2B5EF4-FFF2-40B4-BE49-F238E27FC236}">
              <a16:creationId xmlns:a16="http://schemas.microsoft.com/office/drawing/2014/main" id="{00000000-0008-0000-0100-00000E050000}"/>
            </a:ext>
          </a:extLst>
        </xdr:cNvPr>
        <xdr:cNvPicPr>
          <a:picLocks noChangeAspect="1"/>
        </xdr:cNvPicPr>
      </xdr:nvPicPr>
      <xdr:blipFill>
        <a:blip xmlns:r="http://schemas.openxmlformats.org/officeDocument/2006/relationships" r:embed="rId26" cstate="print"/>
        <a:srcRect/>
        <a:stretch>
          <a:fillRect/>
        </a:stretch>
      </xdr:blipFill>
      <xdr:spPr bwMode="auto">
        <a:xfrm>
          <a:off x="3429000" y="15316200"/>
          <a:ext cx="1228725" cy="923925"/>
        </a:xfrm>
        <a:prstGeom prst="rect">
          <a:avLst/>
        </a:prstGeom>
        <a:noFill/>
        <a:ln w="9525">
          <a:noFill/>
          <a:miter lim="800000"/>
          <a:headEnd/>
          <a:tailEnd/>
        </a:ln>
      </xdr:spPr>
    </xdr:pic>
    <xdr:clientData/>
  </xdr:twoCellAnchor>
  <xdr:twoCellAnchor editAs="oneCell">
    <xdr:from>
      <xdr:col>3</xdr:col>
      <xdr:colOff>66675</xdr:colOff>
      <xdr:row>21</xdr:row>
      <xdr:rowOff>38100</xdr:rowOff>
    </xdr:from>
    <xdr:to>
      <xdr:col>3</xdr:col>
      <xdr:colOff>1295400</xdr:colOff>
      <xdr:row>21</xdr:row>
      <xdr:rowOff>962025</xdr:rowOff>
    </xdr:to>
    <xdr:pic>
      <xdr:nvPicPr>
        <xdr:cNvPr id="1295" name="Рисунок 58" descr="DSC00230.jpg">
          <a:extLst>
            <a:ext uri="{FF2B5EF4-FFF2-40B4-BE49-F238E27FC236}">
              <a16:creationId xmlns:a16="http://schemas.microsoft.com/office/drawing/2014/main" id="{00000000-0008-0000-0100-00000F050000}"/>
            </a:ext>
          </a:extLst>
        </xdr:cNvPr>
        <xdr:cNvPicPr>
          <a:picLocks noChangeAspect="1"/>
        </xdr:cNvPicPr>
      </xdr:nvPicPr>
      <xdr:blipFill>
        <a:blip xmlns:r="http://schemas.openxmlformats.org/officeDocument/2006/relationships" r:embed="rId27" cstate="print"/>
        <a:srcRect/>
        <a:stretch>
          <a:fillRect/>
        </a:stretch>
      </xdr:blipFill>
      <xdr:spPr bwMode="auto">
        <a:xfrm>
          <a:off x="3429000" y="16316325"/>
          <a:ext cx="1228725" cy="923925"/>
        </a:xfrm>
        <a:prstGeom prst="rect">
          <a:avLst/>
        </a:prstGeom>
        <a:noFill/>
        <a:ln w="9525">
          <a:noFill/>
          <a:miter lim="800000"/>
          <a:headEnd/>
          <a:tailEnd/>
        </a:ln>
      </xdr:spPr>
    </xdr:pic>
    <xdr:clientData/>
  </xdr:twoCellAnchor>
  <xdr:twoCellAnchor editAs="oneCell">
    <xdr:from>
      <xdr:col>3</xdr:col>
      <xdr:colOff>66675</xdr:colOff>
      <xdr:row>22</xdr:row>
      <xdr:rowOff>28575</xdr:rowOff>
    </xdr:from>
    <xdr:to>
      <xdr:col>3</xdr:col>
      <xdr:colOff>1295400</xdr:colOff>
      <xdr:row>22</xdr:row>
      <xdr:rowOff>952500</xdr:rowOff>
    </xdr:to>
    <xdr:pic>
      <xdr:nvPicPr>
        <xdr:cNvPr id="1296" name="Рисунок 59" descr="DSC00232.jpg">
          <a:extLst>
            <a:ext uri="{FF2B5EF4-FFF2-40B4-BE49-F238E27FC236}">
              <a16:creationId xmlns:a16="http://schemas.microsoft.com/office/drawing/2014/main" id="{00000000-0008-0000-0100-000010050000}"/>
            </a:ext>
          </a:extLst>
        </xdr:cNvPr>
        <xdr:cNvPicPr>
          <a:picLocks noChangeAspect="1"/>
        </xdr:cNvPicPr>
      </xdr:nvPicPr>
      <xdr:blipFill>
        <a:blip xmlns:r="http://schemas.openxmlformats.org/officeDocument/2006/relationships" r:embed="rId28" cstate="print"/>
        <a:srcRect/>
        <a:stretch>
          <a:fillRect/>
        </a:stretch>
      </xdr:blipFill>
      <xdr:spPr bwMode="auto">
        <a:xfrm>
          <a:off x="3429000" y="17325975"/>
          <a:ext cx="1228725" cy="923925"/>
        </a:xfrm>
        <a:prstGeom prst="rect">
          <a:avLst/>
        </a:prstGeom>
        <a:noFill/>
        <a:ln w="9525">
          <a:noFill/>
          <a:miter lim="800000"/>
          <a:headEnd/>
          <a:tailEnd/>
        </a:ln>
      </xdr:spPr>
    </xdr:pic>
    <xdr:clientData/>
  </xdr:twoCellAnchor>
  <xdr:twoCellAnchor editAs="oneCell">
    <xdr:from>
      <xdr:col>3</xdr:col>
      <xdr:colOff>57150</xdr:colOff>
      <xdr:row>45</xdr:row>
      <xdr:rowOff>57150</xdr:rowOff>
    </xdr:from>
    <xdr:to>
      <xdr:col>3</xdr:col>
      <xdr:colOff>1285875</xdr:colOff>
      <xdr:row>45</xdr:row>
      <xdr:rowOff>981075</xdr:rowOff>
    </xdr:to>
    <xdr:pic>
      <xdr:nvPicPr>
        <xdr:cNvPr id="1297" name="Picture 7710" descr="DSC00167">
          <a:extLst>
            <a:ext uri="{FF2B5EF4-FFF2-40B4-BE49-F238E27FC236}">
              <a16:creationId xmlns:a16="http://schemas.microsoft.com/office/drawing/2014/main" id="{00000000-0008-0000-0100-00001105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3419475" y="35594925"/>
          <a:ext cx="1228725" cy="923925"/>
        </a:xfrm>
        <a:prstGeom prst="rect">
          <a:avLst/>
        </a:prstGeom>
        <a:noFill/>
        <a:ln w="9525">
          <a:noFill/>
          <a:miter lim="800000"/>
          <a:headEnd/>
          <a:tailEnd/>
        </a:ln>
      </xdr:spPr>
    </xdr:pic>
    <xdr:clientData/>
  </xdr:twoCellAnchor>
  <xdr:twoCellAnchor editAs="oneCell">
    <xdr:from>
      <xdr:col>3</xdr:col>
      <xdr:colOff>57150</xdr:colOff>
      <xdr:row>56</xdr:row>
      <xdr:rowOff>57150</xdr:rowOff>
    </xdr:from>
    <xdr:to>
      <xdr:col>3</xdr:col>
      <xdr:colOff>1285875</xdr:colOff>
      <xdr:row>56</xdr:row>
      <xdr:rowOff>981075</xdr:rowOff>
    </xdr:to>
    <xdr:pic>
      <xdr:nvPicPr>
        <xdr:cNvPr id="1298" name="Picture 7710" descr="DSC00167">
          <a:extLst>
            <a:ext uri="{FF2B5EF4-FFF2-40B4-BE49-F238E27FC236}">
              <a16:creationId xmlns:a16="http://schemas.microsoft.com/office/drawing/2014/main" id="{00000000-0008-0000-0100-00001205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3419475" y="45119925"/>
          <a:ext cx="1228725" cy="923925"/>
        </a:xfrm>
        <a:prstGeom prst="rect">
          <a:avLst/>
        </a:prstGeom>
        <a:noFill/>
        <a:ln w="9525">
          <a:noFill/>
          <a:miter lim="800000"/>
          <a:headEnd/>
          <a:tailEnd/>
        </a:ln>
      </xdr:spPr>
    </xdr:pic>
    <xdr:clientData/>
  </xdr:twoCellAnchor>
  <xdr:twoCellAnchor editAs="oneCell">
    <xdr:from>
      <xdr:col>3</xdr:col>
      <xdr:colOff>57150</xdr:colOff>
      <xdr:row>62</xdr:row>
      <xdr:rowOff>57150</xdr:rowOff>
    </xdr:from>
    <xdr:to>
      <xdr:col>3</xdr:col>
      <xdr:colOff>1285875</xdr:colOff>
      <xdr:row>62</xdr:row>
      <xdr:rowOff>981075</xdr:rowOff>
    </xdr:to>
    <xdr:pic>
      <xdr:nvPicPr>
        <xdr:cNvPr id="1299" name="Picture 7710" descr="DSC00167">
          <a:extLst>
            <a:ext uri="{FF2B5EF4-FFF2-40B4-BE49-F238E27FC236}">
              <a16:creationId xmlns:a16="http://schemas.microsoft.com/office/drawing/2014/main" id="{00000000-0008-0000-0100-00001305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3419475" y="50358675"/>
          <a:ext cx="1228725" cy="923925"/>
        </a:xfrm>
        <a:prstGeom prst="rect">
          <a:avLst/>
        </a:prstGeom>
        <a:noFill/>
        <a:ln w="9525">
          <a:noFill/>
          <a:miter lim="800000"/>
          <a:headEnd/>
          <a:tailEnd/>
        </a:ln>
      </xdr:spPr>
    </xdr:pic>
    <xdr:clientData/>
  </xdr:twoCellAnchor>
  <xdr:twoCellAnchor editAs="oneCell">
    <xdr:from>
      <xdr:col>3</xdr:col>
      <xdr:colOff>57150</xdr:colOff>
      <xdr:row>73</xdr:row>
      <xdr:rowOff>57150</xdr:rowOff>
    </xdr:from>
    <xdr:to>
      <xdr:col>3</xdr:col>
      <xdr:colOff>1285875</xdr:colOff>
      <xdr:row>73</xdr:row>
      <xdr:rowOff>981075</xdr:rowOff>
    </xdr:to>
    <xdr:pic>
      <xdr:nvPicPr>
        <xdr:cNvPr id="1300" name="Picture 7710" descr="DSC00167">
          <a:extLst>
            <a:ext uri="{FF2B5EF4-FFF2-40B4-BE49-F238E27FC236}">
              <a16:creationId xmlns:a16="http://schemas.microsoft.com/office/drawing/2014/main" id="{00000000-0008-0000-0100-00001405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3419475" y="60931425"/>
          <a:ext cx="1228725" cy="923925"/>
        </a:xfrm>
        <a:prstGeom prst="rect">
          <a:avLst/>
        </a:prstGeom>
        <a:noFill/>
        <a:ln w="9525">
          <a:noFill/>
          <a:miter lim="800000"/>
          <a:headEnd/>
          <a:tailEnd/>
        </a:ln>
      </xdr:spPr>
    </xdr:pic>
    <xdr:clientData/>
  </xdr:twoCellAnchor>
  <xdr:twoCellAnchor editAs="oneCell">
    <xdr:from>
      <xdr:col>3</xdr:col>
      <xdr:colOff>47625</xdr:colOff>
      <xdr:row>64</xdr:row>
      <xdr:rowOff>19050</xdr:rowOff>
    </xdr:from>
    <xdr:to>
      <xdr:col>3</xdr:col>
      <xdr:colOff>1295400</xdr:colOff>
      <xdr:row>64</xdr:row>
      <xdr:rowOff>1266825</xdr:rowOff>
    </xdr:to>
    <xdr:pic>
      <xdr:nvPicPr>
        <xdr:cNvPr id="1301" name="Рисунок 56" descr="006.jpg">
          <a:extLst>
            <a:ext uri="{FF2B5EF4-FFF2-40B4-BE49-F238E27FC236}">
              <a16:creationId xmlns:a16="http://schemas.microsoft.com/office/drawing/2014/main" id="{00000000-0008-0000-0100-000015050000}"/>
            </a:ext>
          </a:extLst>
        </xdr:cNvPr>
        <xdr:cNvPicPr>
          <a:picLocks noChangeAspect="1"/>
        </xdr:cNvPicPr>
      </xdr:nvPicPr>
      <xdr:blipFill>
        <a:blip xmlns:r="http://schemas.openxmlformats.org/officeDocument/2006/relationships" r:embed="rId29" cstate="print"/>
        <a:srcRect/>
        <a:stretch>
          <a:fillRect/>
        </a:stretch>
      </xdr:blipFill>
      <xdr:spPr bwMode="auto">
        <a:xfrm>
          <a:off x="3409950" y="51663600"/>
          <a:ext cx="1247775" cy="1247775"/>
        </a:xfrm>
        <a:prstGeom prst="rect">
          <a:avLst/>
        </a:prstGeom>
        <a:noFill/>
        <a:ln w="9525">
          <a:noFill/>
          <a:miter lim="800000"/>
          <a:headEnd/>
          <a:tailEnd/>
        </a:ln>
      </xdr:spPr>
    </xdr:pic>
    <xdr:clientData/>
  </xdr:twoCellAnchor>
  <xdr:twoCellAnchor editAs="oneCell">
    <xdr:from>
      <xdr:col>3</xdr:col>
      <xdr:colOff>47625</xdr:colOff>
      <xdr:row>75</xdr:row>
      <xdr:rowOff>47625</xdr:rowOff>
    </xdr:from>
    <xdr:to>
      <xdr:col>3</xdr:col>
      <xdr:colOff>1295400</xdr:colOff>
      <xdr:row>75</xdr:row>
      <xdr:rowOff>1295400</xdr:rowOff>
    </xdr:to>
    <xdr:pic>
      <xdr:nvPicPr>
        <xdr:cNvPr id="1302" name="Рисунок 57" descr="007.jpg">
          <a:extLst>
            <a:ext uri="{FF2B5EF4-FFF2-40B4-BE49-F238E27FC236}">
              <a16:creationId xmlns:a16="http://schemas.microsoft.com/office/drawing/2014/main" id="{00000000-0008-0000-0100-000016050000}"/>
            </a:ext>
          </a:extLst>
        </xdr:cNvPr>
        <xdr:cNvPicPr>
          <a:picLocks noChangeAspect="1"/>
        </xdr:cNvPicPr>
      </xdr:nvPicPr>
      <xdr:blipFill>
        <a:blip xmlns:r="http://schemas.openxmlformats.org/officeDocument/2006/relationships" r:embed="rId30" cstate="print"/>
        <a:srcRect/>
        <a:stretch>
          <a:fillRect/>
        </a:stretch>
      </xdr:blipFill>
      <xdr:spPr bwMode="auto">
        <a:xfrm>
          <a:off x="3409950" y="62274450"/>
          <a:ext cx="1247775" cy="1247775"/>
        </a:xfrm>
        <a:prstGeom prst="rect">
          <a:avLst/>
        </a:prstGeom>
        <a:noFill/>
        <a:ln w="9525">
          <a:noFill/>
          <a:miter lim="800000"/>
          <a:headEnd/>
          <a:tailEnd/>
        </a:ln>
      </xdr:spPr>
    </xdr:pic>
    <xdr:clientData/>
  </xdr:twoCellAnchor>
  <xdr:twoCellAnchor editAs="oneCell">
    <xdr:from>
      <xdr:col>3</xdr:col>
      <xdr:colOff>57150</xdr:colOff>
      <xdr:row>24</xdr:row>
      <xdr:rowOff>66675</xdr:rowOff>
    </xdr:from>
    <xdr:to>
      <xdr:col>3</xdr:col>
      <xdr:colOff>1285875</xdr:colOff>
      <xdr:row>25</xdr:row>
      <xdr:rowOff>0</xdr:rowOff>
    </xdr:to>
    <xdr:pic>
      <xdr:nvPicPr>
        <xdr:cNvPr id="1303" name="Рисунок 55" descr="DSC00236.jpg">
          <a:extLst>
            <a:ext uri="{FF2B5EF4-FFF2-40B4-BE49-F238E27FC236}">
              <a16:creationId xmlns:a16="http://schemas.microsoft.com/office/drawing/2014/main" id="{00000000-0008-0000-0100-000017050000}"/>
            </a:ext>
          </a:extLst>
        </xdr:cNvPr>
        <xdr:cNvPicPr>
          <a:picLocks noChangeAspect="1"/>
        </xdr:cNvPicPr>
      </xdr:nvPicPr>
      <xdr:blipFill>
        <a:blip xmlns:r="http://schemas.openxmlformats.org/officeDocument/2006/relationships" r:embed="rId24" cstate="print"/>
        <a:srcRect/>
        <a:stretch>
          <a:fillRect/>
        </a:stretch>
      </xdr:blipFill>
      <xdr:spPr bwMode="auto">
        <a:xfrm>
          <a:off x="3419475" y="19373850"/>
          <a:ext cx="1228725" cy="923925"/>
        </a:xfrm>
        <a:prstGeom prst="rect">
          <a:avLst/>
        </a:prstGeom>
        <a:noFill/>
        <a:ln w="9525">
          <a:noFill/>
          <a:miter lim="800000"/>
          <a:headEnd/>
          <a:tailEnd/>
        </a:ln>
      </xdr:spPr>
    </xdr:pic>
    <xdr:clientData/>
  </xdr:twoCellAnchor>
  <xdr:twoCellAnchor editAs="oneCell">
    <xdr:from>
      <xdr:col>3</xdr:col>
      <xdr:colOff>85725</xdr:colOff>
      <xdr:row>11</xdr:row>
      <xdr:rowOff>57150</xdr:rowOff>
    </xdr:from>
    <xdr:to>
      <xdr:col>3</xdr:col>
      <xdr:colOff>1295400</xdr:colOff>
      <xdr:row>11</xdr:row>
      <xdr:rowOff>962025</xdr:rowOff>
    </xdr:to>
    <xdr:pic>
      <xdr:nvPicPr>
        <xdr:cNvPr id="1304" name="Рисунок 58" descr="C&amp;vcy;&amp;iecy;&amp;tcy;&amp;ocy;&amp;dcy;&amp;icy;&amp;ocy;&amp;dcy;&amp;ncy;&amp;ycy;&amp;jcy; &amp;dcy;&amp;vcy;&amp;ucy;&amp;khcy;-&amp;pcy;&amp;rcy;&amp;ocy;&amp;vcy;&amp;ocy;&amp;dcy;&amp;ncy;&amp;ycy;&amp;jcy; &amp;dcy;&amp;yucy;&amp;rcy;&amp;acy;&amp;lcy;&amp;acy;&amp;jcy;&amp;tcy; &amp;fcy;&amp;icy;&amp;kcy;&amp;scy;&amp;icy;&amp;ncy;&amp;gcy; (&amp;tcy;&amp;iocy;&amp;pcy;&amp;lcy;&amp;ycy;&amp;jcy; &amp;bcy;&amp;iecy;&amp;lcy;&amp;ycy;&amp;jcy;)">
          <a:extLst>
            <a:ext uri="{FF2B5EF4-FFF2-40B4-BE49-F238E27FC236}">
              <a16:creationId xmlns:a16="http://schemas.microsoft.com/office/drawing/2014/main" id="{00000000-0008-0000-0100-0000180500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3448050" y="7058025"/>
          <a:ext cx="1209675" cy="904875"/>
        </a:xfrm>
        <a:prstGeom prst="rect">
          <a:avLst/>
        </a:prstGeom>
        <a:noFill/>
        <a:ln w="9525">
          <a:noFill/>
          <a:miter lim="800000"/>
          <a:headEnd/>
          <a:tailEnd/>
        </a:ln>
      </xdr:spPr>
    </xdr:pic>
    <xdr:clientData/>
  </xdr:twoCellAnchor>
  <xdr:twoCellAnchor editAs="oneCell">
    <xdr:from>
      <xdr:col>3</xdr:col>
      <xdr:colOff>66675</xdr:colOff>
      <xdr:row>10</xdr:row>
      <xdr:rowOff>47625</xdr:rowOff>
    </xdr:from>
    <xdr:to>
      <xdr:col>3</xdr:col>
      <xdr:colOff>1295400</xdr:colOff>
      <xdr:row>10</xdr:row>
      <xdr:rowOff>971550</xdr:rowOff>
    </xdr:to>
    <xdr:pic>
      <xdr:nvPicPr>
        <xdr:cNvPr id="1305" name="Рисунок 59" descr="C&amp;vcy;&amp;iecy;&amp;tcy;&amp;ocy;&amp;dcy;&amp;icy;&amp;ocy;&amp;dcy;&amp;ncy;&amp;ycy;&amp;jcy; &amp;dcy;&amp;vcy;&amp;ucy;&amp;khcy;-&amp;pcy;&amp;rcy;&amp;ocy;&amp;vcy;&amp;ocy;&amp;dcy;&amp;ncy;&amp;ycy;&amp;jcy; &amp;dcy;&amp;yucy;&amp;rcy;&amp;acy;&amp;lcy;&amp;acy;&amp;jcy;&amp;tcy; &amp;fcy;&amp;icy;&amp;kcy;&amp;scy;&amp;icy;&amp;ncy;&amp;gcy; (&amp;rcy;&amp;ocy;&amp;vcy;&amp;ncy;&amp;ycy;&amp;jcy; &amp;bcy;&amp;iecy;&amp;lcy;&amp;ycy;&amp;jcy;)">
          <a:extLst>
            <a:ext uri="{FF2B5EF4-FFF2-40B4-BE49-F238E27FC236}">
              <a16:creationId xmlns:a16="http://schemas.microsoft.com/office/drawing/2014/main" id="{00000000-0008-0000-0100-00001905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3429000" y="6048375"/>
          <a:ext cx="1228725" cy="923925"/>
        </a:xfrm>
        <a:prstGeom prst="rect">
          <a:avLst/>
        </a:prstGeom>
        <a:noFill/>
        <a:ln w="9525">
          <a:noFill/>
          <a:miter lim="800000"/>
          <a:headEnd/>
          <a:tailEnd/>
        </a:ln>
      </xdr:spPr>
    </xdr:pic>
    <xdr:clientData/>
  </xdr:twoCellAnchor>
  <xdr:twoCellAnchor editAs="oneCell">
    <xdr:from>
      <xdr:col>3</xdr:col>
      <xdr:colOff>76200</xdr:colOff>
      <xdr:row>9</xdr:row>
      <xdr:rowOff>57150</xdr:rowOff>
    </xdr:from>
    <xdr:to>
      <xdr:col>3</xdr:col>
      <xdr:colOff>1295400</xdr:colOff>
      <xdr:row>9</xdr:row>
      <xdr:rowOff>971550</xdr:rowOff>
    </xdr:to>
    <xdr:pic>
      <xdr:nvPicPr>
        <xdr:cNvPr id="1306" name="Рисунок 60" descr="C&amp;vcy;&amp;iecy;&amp;tcy;&amp;ocy;&amp;dcy;&amp;icy;&amp;ocy;&amp;dcy;&amp;ncy;&amp;ycy;&amp;jcy; &amp;dcy;&amp;vcy;&amp;ucy;&amp;khcy;-&amp;pcy;&amp;rcy;&amp;ocy;&amp;vcy;&amp;ocy;&amp;dcy;&amp;ncy;&amp;ycy;&amp;jcy; &amp;dcy;&amp;yucy;&amp;rcy;&amp;acy;&amp;lcy;&amp;acy;&amp;jcy;&amp;tcy; &amp;fcy;&amp;icy;&amp;kcy;&amp;scy;&amp;icy;&amp;ncy;&amp;gcy; (&amp;scy;&amp;icy;&amp;ncy;&amp;icy;&amp;jcy;)">
          <a:extLst>
            <a:ext uri="{FF2B5EF4-FFF2-40B4-BE49-F238E27FC236}">
              <a16:creationId xmlns:a16="http://schemas.microsoft.com/office/drawing/2014/main" id="{00000000-0008-0000-0100-00001A050000}"/>
            </a:ext>
          </a:extLst>
        </xdr:cNvPr>
        <xdr:cNvPicPr>
          <a:picLocks noChangeAspect="1" noChangeArrowheads="1"/>
        </xdr:cNvPicPr>
      </xdr:nvPicPr>
      <xdr:blipFill>
        <a:blip xmlns:r="http://schemas.openxmlformats.org/officeDocument/2006/relationships" r:embed="rId33" cstate="print"/>
        <a:srcRect/>
        <a:stretch>
          <a:fillRect/>
        </a:stretch>
      </xdr:blipFill>
      <xdr:spPr bwMode="auto">
        <a:xfrm>
          <a:off x="3438525" y="5057775"/>
          <a:ext cx="1219200" cy="914400"/>
        </a:xfrm>
        <a:prstGeom prst="rect">
          <a:avLst/>
        </a:prstGeom>
        <a:noFill/>
        <a:ln w="9525">
          <a:noFill/>
          <a:miter lim="800000"/>
          <a:headEnd/>
          <a:tailEnd/>
        </a:ln>
      </xdr:spPr>
    </xdr:pic>
    <xdr:clientData/>
  </xdr:twoCellAnchor>
  <xdr:twoCellAnchor editAs="oneCell">
    <xdr:from>
      <xdr:col>3</xdr:col>
      <xdr:colOff>66675</xdr:colOff>
      <xdr:row>8</xdr:row>
      <xdr:rowOff>47625</xdr:rowOff>
    </xdr:from>
    <xdr:to>
      <xdr:col>3</xdr:col>
      <xdr:colOff>1295400</xdr:colOff>
      <xdr:row>8</xdr:row>
      <xdr:rowOff>971550</xdr:rowOff>
    </xdr:to>
    <xdr:pic>
      <xdr:nvPicPr>
        <xdr:cNvPr id="1307" name="Рисунок 61" descr="C&amp;vcy;&amp;iecy;&amp;tcy;&amp;ocy;&amp;dcy;&amp;icy;&amp;ocy;&amp;dcy;&amp;ncy;&amp;ycy;&amp;jcy; &amp;dcy;&amp;vcy;&amp;ucy;&amp;khcy;-&amp;pcy;&amp;rcy;&amp;ocy;&amp;vcy;&amp;ocy;&amp;dcy;&amp;ncy;&amp;ycy;&amp;jcy; &amp;dcy;&amp;yucy;&amp;rcy;&amp;acy;&amp;lcy;&amp;acy;&amp;jcy;&amp;tcy; &amp;fcy;&amp;icy;&amp;kcy;&amp;scy;&amp;icy;&amp;ncy;&amp;gcy; (&amp;zcy;&amp;iecy;&amp;lcy;&amp;iocy;&amp;ncy;&amp;ycy;&amp;jcy;)">
          <a:extLst>
            <a:ext uri="{FF2B5EF4-FFF2-40B4-BE49-F238E27FC236}">
              <a16:creationId xmlns:a16="http://schemas.microsoft.com/office/drawing/2014/main" id="{00000000-0008-0000-0100-00001B050000}"/>
            </a:ext>
          </a:extLst>
        </xdr:cNvPr>
        <xdr:cNvPicPr>
          <a:picLocks noChangeAspect="1" noChangeArrowheads="1"/>
        </xdr:cNvPicPr>
      </xdr:nvPicPr>
      <xdr:blipFill>
        <a:blip xmlns:r="http://schemas.openxmlformats.org/officeDocument/2006/relationships" r:embed="rId34" cstate="print"/>
        <a:srcRect/>
        <a:stretch>
          <a:fillRect/>
        </a:stretch>
      </xdr:blipFill>
      <xdr:spPr bwMode="auto">
        <a:xfrm>
          <a:off x="3429000" y="4048125"/>
          <a:ext cx="1228725" cy="923925"/>
        </a:xfrm>
        <a:prstGeom prst="rect">
          <a:avLst/>
        </a:prstGeom>
        <a:noFill/>
        <a:ln w="9525">
          <a:noFill/>
          <a:miter lim="800000"/>
          <a:headEnd/>
          <a:tailEnd/>
        </a:ln>
      </xdr:spPr>
    </xdr:pic>
    <xdr:clientData/>
  </xdr:twoCellAnchor>
  <xdr:twoCellAnchor editAs="oneCell">
    <xdr:from>
      <xdr:col>3</xdr:col>
      <xdr:colOff>66675</xdr:colOff>
      <xdr:row>7</xdr:row>
      <xdr:rowOff>47625</xdr:rowOff>
    </xdr:from>
    <xdr:to>
      <xdr:col>3</xdr:col>
      <xdr:colOff>1276350</xdr:colOff>
      <xdr:row>7</xdr:row>
      <xdr:rowOff>962025</xdr:rowOff>
    </xdr:to>
    <xdr:pic>
      <xdr:nvPicPr>
        <xdr:cNvPr id="1308" name="Рисунок 62" descr="C&amp;vcy;&amp;iecy;&amp;tcy;&amp;ocy;&amp;dcy;&amp;icy;&amp;ocy;&amp;dcy;&amp;ncy;&amp;ycy;&amp;jcy; &amp;dcy;&amp;vcy;&amp;ucy;&amp;khcy;-&amp;pcy;&amp;rcy;&amp;ocy;&amp;vcy;&amp;ocy;&amp;dcy;&amp;ncy;&amp;ycy;&amp;jcy; &amp;dcy;&amp;yucy;&amp;rcy;&amp;acy;&amp;lcy;&amp;acy;&amp;jcy;&amp;tcy; &amp;fcy;&amp;icy;&amp;kcy;&amp;scy;&amp;icy;&amp;ncy;&amp;gcy; (&amp;zhcy;&amp;iocy;&amp;lcy;&amp;tcy;&amp;ycy;&amp;jcy;)">
          <a:extLst>
            <a:ext uri="{FF2B5EF4-FFF2-40B4-BE49-F238E27FC236}">
              <a16:creationId xmlns:a16="http://schemas.microsoft.com/office/drawing/2014/main" id="{00000000-0008-0000-0100-00001C050000}"/>
            </a:ext>
          </a:extLst>
        </xdr:cNvPr>
        <xdr:cNvPicPr>
          <a:picLocks noChangeAspect="1" noChangeArrowheads="1"/>
        </xdr:cNvPicPr>
      </xdr:nvPicPr>
      <xdr:blipFill>
        <a:blip xmlns:r="http://schemas.openxmlformats.org/officeDocument/2006/relationships" r:embed="rId35" cstate="print"/>
        <a:srcRect/>
        <a:stretch>
          <a:fillRect/>
        </a:stretch>
      </xdr:blipFill>
      <xdr:spPr bwMode="auto">
        <a:xfrm>
          <a:off x="3429000" y="3019425"/>
          <a:ext cx="1209675" cy="914400"/>
        </a:xfrm>
        <a:prstGeom prst="rect">
          <a:avLst/>
        </a:prstGeom>
        <a:noFill/>
        <a:ln w="9525">
          <a:noFill/>
          <a:miter lim="800000"/>
          <a:headEnd/>
          <a:tailEnd/>
        </a:ln>
      </xdr:spPr>
    </xdr:pic>
    <xdr:clientData/>
  </xdr:twoCellAnchor>
  <xdr:twoCellAnchor editAs="oneCell">
    <xdr:from>
      <xdr:col>3</xdr:col>
      <xdr:colOff>66675</xdr:colOff>
      <xdr:row>6</xdr:row>
      <xdr:rowOff>57150</xdr:rowOff>
    </xdr:from>
    <xdr:to>
      <xdr:col>3</xdr:col>
      <xdr:colOff>1276350</xdr:colOff>
      <xdr:row>6</xdr:row>
      <xdr:rowOff>962025</xdr:rowOff>
    </xdr:to>
    <xdr:pic>
      <xdr:nvPicPr>
        <xdr:cNvPr id="1309" name="Рисунок 63" descr="C&amp;vcy;&amp;iecy;&amp;tcy;&amp;ocy;&amp;dcy;&amp;icy;&amp;ocy;&amp;dcy;&amp;ncy;&amp;ycy;&amp;jcy; &amp;dcy;&amp;vcy;&amp;ucy;&amp;khcy;-&amp;pcy;&amp;rcy;&amp;ocy;&amp;vcy;&amp;ocy;&amp;dcy;&amp;ncy;&amp;ycy;&amp;jcy; &amp;dcy;&amp;yucy;&amp;rcy;&amp;acy;&amp;lcy;&amp;acy;&amp;jcy;&amp;tcy; &amp;fcy;&amp;icy;&amp;kcy;&amp;scy;&amp;icy;&amp;ncy;&amp;gcy; (&amp;kcy;&amp;rcy;&amp;acy;&amp;scy;&amp;ncy;&amp;ycy;&amp;jcy;)">
          <a:extLst>
            <a:ext uri="{FF2B5EF4-FFF2-40B4-BE49-F238E27FC236}">
              <a16:creationId xmlns:a16="http://schemas.microsoft.com/office/drawing/2014/main" id="{00000000-0008-0000-0100-00001D050000}"/>
            </a:ext>
          </a:extLst>
        </xdr:cNvPr>
        <xdr:cNvPicPr>
          <a:picLocks noChangeAspect="1" noChangeArrowheads="1"/>
        </xdr:cNvPicPr>
      </xdr:nvPicPr>
      <xdr:blipFill>
        <a:blip xmlns:r="http://schemas.openxmlformats.org/officeDocument/2006/relationships" r:embed="rId36" cstate="print"/>
        <a:srcRect/>
        <a:stretch>
          <a:fillRect/>
        </a:stretch>
      </xdr:blipFill>
      <xdr:spPr bwMode="auto">
        <a:xfrm>
          <a:off x="3429000" y="2028825"/>
          <a:ext cx="1209675" cy="904875"/>
        </a:xfrm>
        <a:prstGeom prst="rect">
          <a:avLst/>
        </a:prstGeom>
        <a:noFill/>
        <a:ln w="9525">
          <a:noFill/>
          <a:miter lim="800000"/>
          <a:headEnd/>
          <a:tailEnd/>
        </a:ln>
      </xdr:spPr>
    </xdr:pic>
    <xdr:clientData/>
  </xdr:twoCellAnchor>
  <xdr:twoCellAnchor editAs="oneCell">
    <xdr:from>
      <xdr:col>3</xdr:col>
      <xdr:colOff>85725</xdr:colOff>
      <xdr:row>13</xdr:row>
      <xdr:rowOff>66675</xdr:rowOff>
    </xdr:from>
    <xdr:to>
      <xdr:col>3</xdr:col>
      <xdr:colOff>1276350</xdr:colOff>
      <xdr:row>13</xdr:row>
      <xdr:rowOff>962025</xdr:rowOff>
    </xdr:to>
    <xdr:pic>
      <xdr:nvPicPr>
        <xdr:cNvPr id="1310" name="Рисунок 64" descr="C&amp;vcy;&amp;iecy;&amp;tcy;&amp;ocy;&amp;dcy;&amp;icy;&amp;ocy;&amp;dcy;&amp;ncy;&amp;ycy;&amp;jcy; &amp;dcy;&amp;vcy;&amp;ucy;&amp;khcy;-&amp;pcy;&amp;rcy;&amp;ocy;&amp;vcy;&amp;ocy;&amp;dcy;&amp;ncy;&amp;ycy;&amp;jcy; &amp;kcy;&amp;rcy;&amp;ucy;&amp;gcy;&amp;lcy;&amp;ycy;&amp;jcy; &amp;dcy;&amp;yucy;&amp;rcy;&amp;acy;&amp;lcy;&amp;acy;&amp;jcy;&amp;tcy; (&amp;rcy;&amp;ocy;&amp;vcy;&amp;ncy;&amp;ycy;&amp;jcy; &amp;bcy;&amp;iecy;&amp;lcy;&amp;ycy;&amp;jcy;)">
          <a:extLst>
            <a:ext uri="{FF2B5EF4-FFF2-40B4-BE49-F238E27FC236}">
              <a16:creationId xmlns:a16="http://schemas.microsoft.com/office/drawing/2014/main" id="{00000000-0008-0000-0100-00001E050000}"/>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3448050" y="9067800"/>
          <a:ext cx="1190625" cy="895350"/>
        </a:xfrm>
        <a:prstGeom prst="rect">
          <a:avLst/>
        </a:prstGeom>
        <a:noFill/>
        <a:ln w="9525">
          <a:noFill/>
          <a:miter lim="800000"/>
          <a:headEnd/>
          <a:tailEnd/>
        </a:ln>
      </xdr:spPr>
    </xdr:pic>
    <xdr:clientData/>
  </xdr:twoCellAnchor>
  <xdr:twoCellAnchor editAs="oneCell">
    <xdr:from>
      <xdr:col>3</xdr:col>
      <xdr:colOff>85725</xdr:colOff>
      <xdr:row>14</xdr:row>
      <xdr:rowOff>66675</xdr:rowOff>
    </xdr:from>
    <xdr:to>
      <xdr:col>3</xdr:col>
      <xdr:colOff>1276350</xdr:colOff>
      <xdr:row>14</xdr:row>
      <xdr:rowOff>962025</xdr:rowOff>
    </xdr:to>
    <xdr:pic>
      <xdr:nvPicPr>
        <xdr:cNvPr id="1311" name="Рисунок 65" descr="C&amp;vcy;&amp;iecy;&amp;tcy;&amp;ocy;&amp;dcy;&amp;icy;&amp;ocy;&amp;dcy;&amp;ncy;&amp;ycy;&amp;jcy; &amp;dcy;&amp;vcy;&amp;ucy;&amp;khcy;-&amp;pcy;&amp;rcy;&amp;ocy;&amp;vcy;&amp;ocy;&amp;dcy;&amp;ncy;&amp;ycy;&amp;jcy; &amp;kcy;&amp;rcy;&amp;gcy;&amp;lcy;&amp;ycy;&amp;jcy; &amp;dcy;&amp;yucy;&amp;rcy;&amp;acy;&amp;lcy;&amp;acy;&amp;jcy;&amp;tcy; (&amp;tcy;&amp;iocy;&amp;pcy;&amp;lcy;&amp;ycy;&amp;jcy; &amp;bcy;&amp;iecy;&amp;lcy;&amp;ycy;&amp;jcy;)">
          <a:extLst>
            <a:ext uri="{FF2B5EF4-FFF2-40B4-BE49-F238E27FC236}">
              <a16:creationId xmlns:a16="http://schemas.microsoft.com/office/drawing/2014/main" id="{00000000-0008-0000-0100-00001F050000}"/>
            </a:ext>
          </a:extLst>
        </xdr:cNvPr>
        <xdr:cNvPicPr>
          <a:picLocks noChangeAspect="1" noChangeArrowheads="1"/>
        </xdr:cNvPicPr>
      </xdr:nvPicPr>
      <xdr:blipFill>
        <a:blip xmlns:r="http://schemas.openxmlformats.org/officeDocument/2006/relationships" r:embed="rId38" cstate="print"/>
        <a:srcRect/>
        <a:stretch>
          <a:fillRect/>
        </a:stretch>
      </xdr:blipFill>
      <xdr:spPr bwMode="auto">
        <a:xfrm>
          <a:off x="3448050" y="10058400"/>
          <a:ext cx="1190625" cy="895350"/>
        </a:xfrm>
        <a:prstGeom prst="rect">
          <a:avLst/>
        </a:prstGeom>
        <a:noFill/>
        <a:ln w="9525">
          <a:noFill/>
          <a:miter lim="800000"/>
          <a:headEnd/>
          <a:tailEnd/>
        </a:ln>
      </xdr:spPr>
    </xdr:pic>
    <xdr:clientData/>
  </xdr:twoCellAnchor>
  <xdr:twoCellAnchor editAs="oneCell">
    <xdr:from>
      <xdr:col>3</xdr:col>
      <xdr:colOff>66675</xdr:colOff>
      <xdr:row>16</xdr:row>
      <xdr:rowOff>47625</xdr:rowOff>
    </xdr:from>
    <xdr:to>
      <xdr:col>3</xdr:col>
      <xdr:colOff>1276350</xdr:colOff>
      <xdr:row>16</xdr:row>
      <xdr:rowOff>857250</xdr:rowOff>
    </xdr:to>
    <xdr:pic>
      <xdr:nvPicPr>
        <xdr:cNvPr id="1312" name="Рисунок 66" descr="&amp;Scy;&amp;ocy;&amp;iecy;&amp;dcy;&amp;icy;&amp;ncy;&amp;yacy;&amp;yucy;&amp;shchcy;&amp;icy;&amp;jcy; &amp;kcy;&amp;ocy;&amp;ncy;&amp;ncy;&amp;iecy;&amp;kcy;&amp;tcy;&amp;ocy;&amp;rcy; &amp;dcy;&amp;lcy;&amp;yacy; &amp;dcy;&amp;lcy;&amp;yacy; &amp;scy;&amp;vcy;&amp;iecy;&amp;tcy;&amp;ocy;&amp;dcy;&amp;icy;&amp;ocy;&amp;dcy;&amp;ncy;&amp;ocy;&amp;gcy;&amp;ocy; &amp;dcy;&amp;vcy;&amp;ucy;&amp;khcy;-&amp;pcy;&amp;rcy;&amp;ocy;&amp;vcy;&amp;ocy;&amp;dcy;&amp;ncy;&amp;ocy;&amp;gcy;&amp;ocy; &amp;dcy;&amp;yucy;&amp;rcy;&amp;acy;&amp;lcy;&amp;acy;&amp;jcy;&amp;tcy;&amp;acy; &amp;fcy;&amp;icy;&amp;kcy;&amp;scy;&amp;icy;&amp;ncy;&amp;gcy;">
          <a:extLst>
            <a:ext uri="{FF2B5EF4-FFF2-40B4-BE49-F238E27FC236}">
              <a16:creationId xmlns:a16="http://schemas.microsoft.com/office/drawing/2014/main" id="{00000000-0008-0000-0100-000020050000}"/>
            </a:ext>
          </a:extLst>
        </xdr:cNvPr>
        <xdr:cNvPicPr>
          <a:picLocks noChangeAspect="1" noChangeArrowheads="1"/>
        </xdr:cNvPicPr>
      </xdr:nvPicPr>
      <xdr:blipFill>
        <a:blip xmlns:r="http://schemas.openxmlformats.org/officeDocument/2006/relationships" r:embed="rId39" cstate="print"/>
        <a:srcRect/>
        <a:stretch>
          <a:fillRect/>
        </a:stretch>
      </xdr:blipFill>
      <xdr:spPr bwMode="auto">
        <a:xfrm>
          <a:off x="3429000" y="13106400"/>
          <a:ext cx="1209675" cy="809625"/>
        </a:xfrm>
        <a:prstGeom prst="rect">
          <a:avLst/>
        </a:prstGeom>
        <a:noFill/>
        <a:ln w="9525">
          <a:noFill/>
          <a:miter lim="800000"/>
          <a:headEnd/>
          <a:tailEnd/>
        </a:ln>
      </xdr:spPr>
    </xdr:pic>
    <xdr:clientData/>
  </xdr:twoCellAnchor>
  <xdr:twoCellAnchor editAs="oneCell">
    <xdr:from>
      <xdr:col>3</xdr:col>
      <xdr:colOff>85725</xdr:colOff>
      <xdr:row>12</xdr:row>
      <xdr:rowOff>57150</xdr:rowOff>
    </xdr:from>
    <xdr:to>
      <xdr:col>3</xdr:col>
      <xdr:colOff>1295400</xdr:colOff>
      <xdr:row>12</xdr:row>
      <xdr:rowOff>962025</xdr:rowOff>
    </xdr:to>
    <xdr:pic>
      <xdr:nvPicPr>
        <xdr:cNvPr id="1314" name="Рисунок 58" descr="C&amp;vcy;&amp;iecy;&amp;tcy;&amp;ocy;&amp;dcy;&amp;icy;&amp;ocy;&amp;dcy;&amp;ncy;&amp;ycy;&amp;jcy; &amp;dcy;&amp;vcy;&amp;ucy;&amp;khcy;-&amp;pcy;&amp;rcy;&amp;ocy;&amp;vcy;&amp;ocy;&amp;dcy;&amp;ncy;&amp;ycy;&amp;jcy; &amp;dcy;&amp;yucy;&amp;rcy;&amp;acy;&amp;lcy;&amp;acy;&amp;jcy;&amp;tcy; &amp;fcy;&amp;icy;&amp;kcy;&amp;scy;&amp;icy;&amp;ncy;&amp;gcy; (&amp;tcy;&amp;iocy;&amp;pcy;&amp;lcy;&amp;ycy;&amp;jcy; &amp;bcy;&amp;iecy;&amp;lcy;&amp;ycy;&amp;jcy;)">
          <a:extLst>
            <a:ext uri="{FF2B5EF4-FFF2-40B4-BE49-F238E27FC236}">
              <a16:creationId xmlns:a16="http://schemas.microsoft.com/office/drawing/2014/main" id="{00000000-0008-0000-0100-0000220500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3448050" y="8058150"/>
          <a:ext cx="1209675" cy="904875"/>
        </a:xfrm>
        <a:prstGeom prst="rect">
          <a:avLst/>
        </a:prstGeom>
        <a:noFill/>
        <a:ln w="9525">
          <a:noFill/>
          <a:miter lim="800000"/>
          <a:headEnd/>
          <a:tailEnd/>
        </a:ln>
      </xdr:spPr>
    </xdr:pic>
    <xdr:clientData/>
  </xdr:twoCellAnchor>
  <xdr:twoCellAnchor editAs="oneCell">
    <xdr:from>
      <xdr:col>3</xdr:col>
      <xdr:colOff>66675</xdr:colOff>
      <xdr:row>32</xdr:row>
      <xdr:rowOff>47625</xdr:rowOff>
    </xdr:from>
    <xdr:to>
      <xdr:col>3</xdr:col>
      <xdr:colOff>1276350</xdr:colOff>
      <xdr:row>32</xdr:row>
      <xdr:rowOff>857250</xdr:rowOff>
    </xdr:to>
    <xdr:pic>
      <xdr:nvPicPr>
        <xdr:cNvPr id="60" name="Рисунок 66" descr="&amp;Scy;&amp;ocy;&amp;iecy;&amp;dcy;&amp;icy;&amp;ncy;&amp;yacy;&amp;yucy;&amp;shchcy;&amp;icy;&amp;jcy; &amp;kcy;&amp;ocy;&amp;ncy;&amp;ncy;&amp;iecy;&amp;kcy;&amp;tcy;&amp;ocy;&amp;rcy; &amp;dcy;&amp;lcy;&amp;yacy; &amp;dcy;&amp;lcy;&amp;yacy; &amp;scy;&amp;vcy;&amp;iecy;&amp;tcy;&amp;ocy;&amp;dcy;&amp;icy;&amp;ocy;&amp;dcy;&amp;ncy;&amp;ocy;&amp;gcy;&amp;ocy; &amp;dcy;&amp;vcy;&amp;ucy;&amp;khcy;-&amp;pcy;&amp;rcy;&amp;ocy;&amp;vcy;&amp;ocy;&amp;dcy;&amp;ncy;&amp;ocy;&amp;gcy;&amp;ocy; &amp;dcy;&amp;yucy;&amp;rcy;&amp;acy;&amp;lcy;&amp;acy;&amp;jcy;&amp;tcy;&amp;acy; &amp;fcy;&amp;icy;&amp;kcy;&amp;scy;&amp;icy;&amp;ncy;&amp;gcy;">
          <a:extLst>
            <a:ext uri="{FF2B5EF4-FFF2-40B4-BE49-F238E27FC236}">
              <a16:creationId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39" cstate="print"/>
        <a:srcRect/>
        <a:stretch>
          <a:fillRect/>
        </a:stretch>
      </xdr:blipFill>
      <xdr:spPr bwMode="auto">
        <a:xfrm>
          <a:off x="3429000" y="13106400"/>
          <a:ext cx="1209675" cy="809625"/>
        </a:xfrm>
        <a:prstGeom prst="rect">
          <a:avLst/>
        </a:prstGeom>
        <a:noFill/>
        <a:ln w="9525">
          <a:noFill/>
          <a:miter lim="800000"/>
          <a:headEnd/>
          <a:tailEnd/>
        </a:ln>
      </xdr:spPr>
    </xdr:pic>
    <xdr:clientData/>
  </xdr:twoCellAnchor>
  <xdr:twoCellAnchor editAs="oneCell">
    <xdr:from>
      <xdr:col>3</xdr:col>
      <xdr:colOff>66675</xdr:colOff>
      <xdr:row>37</xdr:row>
      <xdr:rowOff>47625</xdr:rowOff>
    </xdr:from>
    <xdr:to>
      <xdr:col>3</xdr:col>
      <xdr:colOff>1276350</xdr:colOff>
      <xdr:row>37</xdr:row>
      <xdr:rowOff>857250</xdr:rowOff>
    </xdr:to>
    <xdr:pic>
      <xdr:nvPicPr>
        <xdr:cNvPr id="61" name="Рисунок 66" descr="&amp;Scy;&amp;ocy;&amp;iecy;&amp;dcy;&amp;icy;&amp;ncy;&amp;yacy;&amp;yucy;&amp;shchcy;&amp;icy;&amp;jcy; &amp;kcy;&amp;ocy;&amp;ncy;&amp;ncy;&amp;iecy;&amp;kcy;&amp;tcy;&amp;ocy;&amp;rcy; &amp;dcy;&amp;lcy;&amp;yacy; &amp;dcy;&amp;lcy;&amp;yacy; &amp;scy;&amp;vcy;&amp;iecy;&amp;tcy;&amp;ocy;&amp;dcy;&amp;icy;&amp;ocy;&amp;dcy;&amp;ncy;&amp;ocy;&amp;gcy;&amp;ocy; &amp;dcy;&amp;vcy;&amp;ucy;&amp;khcy;-&amp;pcy;&amp;rcy;&amp;ocy;&amp;vcy;&amp;ocy;&amp;dcy;&amp;ncy;&amp;ocy;&amp;gcy;&amp;ocy; &amp;dcy;&amp;yucy;&amp;rcy;&amp;acy;&amp;lcy;&amp;acy;&amp;jcy;&amp;tcy;&amp;acy; &amp;fcy;&amp;icy;&amp;kcy;&amp;scy;&amp;icy;&amp;ncy;&amp;gcy;">
          <a:extLst>
            <a:ext uri="{FF2B5EF4-FFF2-40B4-BE49-F238E27FC236}">
              <a16:creationId xmlns:a16="http://schemas.microsoft.com/office/drawing/2014/main" id="{00000000-0008-0000-0100-00003D000000}"/>
            </a:ext>
          </a:extLst>
        </xdr:cNvPr>
        <xdr:cNvPicPr>
          <a:picLocks noChangeAspect="1" noChangeArrowheads="1"/>
        </xdr:cNvPicPr>
      </xdr:nvPicPr>
      <xdr:blipFill>
        <a:blip xmlns:r="http://schemas.openxmlformats.org/officeDocument/2006/relationships" r:embed="rId39" cstate="print"/>
        <a:srcRect/>
        <a:stretch>
          <a:fillRect/>
        </a:stretch>
      </xdr:blipFill>
      <xdr:spPr bwMode="auto">
        <a:xfrm>
          <a:off x="3429000" y="26098500"/>
          <a:ext cx="1209675" cy="809625"/>
        </a:xfrm>
        <a:prstGeom prst="rect">
          <a:avLst/>
        </a:prstGeom>
        <a:noFill/>
        <a:ln w="9525">
          <a:noFill/>
          <a:miter lim="800000"/>
          <a:headEnd/>
          <a:tailEnd/>
        </a:ln>
      </xdr:spPr>
    </xdr:pic>
    <xdr:clientData/>
  </xdr:twoCellAnchor>
  <xdr:twoCellAnchor editAs="oneCell">
    <xdr:from>
      <xdr:col>3</xdr:col>
      <xdr:colOff>66675</xdr:colOff>
      <xdr:row>17</xdr:row>
      <xdr:rowOff>47625</xdr:rowOff>
    </xdr:from>
    <xdr:to>
      <xdr:col>3</xdr:col>
      <xdr:colOff>1273788</xdr:colOff>
      <xdr:row>17</xdr:row>
      <xdr:rowOff>937718</xdr:rowOff>
    </xdr:to>
    <xdr:pic>
      <xdr:nvPicPr>
        <xdr:cNvPr id="2" name="Рисунок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40"/>
        <a:stretch>
          <a:fillRect/>
        </a:stretch>
      </xdr:blipFill>
      <xdr:spPr>
        <a:xfrm>
          <a:off x="3429000" y="14011275"/>
          <a:ext cx="1207113" cy="89009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57150</xdr:colOff>
      <xdr:row>5</xdr:row>
      <xdr:rowOff>47625</xdr:rowOff>
    </xdr:from>
    <xdr:to>
      <xdr:col>3</xdr:col>
      <xdr:colOff>1200150</xdr:colOff>
      <xdr:row>5</xdr:row>
      <xdr:rowOff>904875</xdr:rowOff>
    </xdr:to>
    <xdr:pic>
      <xdr:nvPicPr>
        <xdr:cNvPr id="20509" name="Рисунок 3" descr="002.jpg">
          <a:extLst>
            <a:ext uri="{FF2B5EF4-FFF2-40B4-BE49-F238E27FC236}">
              <a16:creationId xmlns:a16="http://schemas.microsoft.com/office/drawing/2014/main" id="{00000000-0008-0000-1300-00001D500000}"/>
            </a:ext>
          </a:extLst>
        </xdr:cNvPr>
        <xdr:cNvPicPr>
          <a:picLocks noChangeAspect="1"/>
        </xdr:cNvPicPr>
      </xdr:nvPicPr>
      <xdr:blipFill>
        <a:blip xmlns:r="http://schemas.openxmlformats.org/officeDocument/2006/relationships" r:embed="rId1" cstate="print"/>
        <a:srcRect/>
        <a:stretch>
          <a:fillRect/>
        </a:stretch>
      </xdr:blipFill>
      <xdr:spPr bwMode="auto">
        <a:xfrm>
          <a:off x="2962275" y="1733550"/>
          <a:ext cx="1143000" cy="857250"/>
        </a:xfrm>
        <a:prstGeom prst="rect">
          <a:avLst/>
        </a:prstGeom>
        <a:noFill/>
        <a:ln w="9525">
          <a:noFill/>
          <a:miter lim="800000"/>
          <a:headEnd/>
          <a:tailEnd/>
        </a:ln>
      </xdr:spPr>
    </xdr:pic>
    <xdr:clientData/>
  </xdr:twoCellAnchor>
  <xdr:twoCellAnchor editAs="oneCell">
    <xdr:from>
      <xdr:col>3</xdr:col>
      <xdr:colOff>66675</xdr:colOff>
      <xdr:row>7</xdr:row>
      <xdr:rowOff>47625</xdr:rowOff>
    </xdr:from>
    <xdr:to>
      <xdr:col>3</xdr:col>
      <xdr:colOff>1209675</xdr:colOff>
      <xdr:row>7</xdr:row>
      <xdr:rowOff>904875</xdr:rowOff>
    </xdr:to>
    <xdr:pic>
      <xdr:nvPicPr>
        <xdr:cNvPr id="20510" name="Рисунок 4" descr="002.jpg">
          <a:extLst>
            <a:ext uri="{FF2B5EF4-FFF2-40B4-BE49-F238E27FC236}">
              <a16:creationId xmlns:a16="http://schemas.microsoft.com/office/drawing/2014/main" id="{00000000-0008-0000-1300-00001E500000}"/>
            </a:ext>
          </a:extLst>
        </xdr:cNvPr>
        <xdr:cNvPicPr>
          <a:picLocks noChangeAspect="1"/>
        </xdr:cNvPicPr>
      </xdr:nvPicPr>
      <xdr:blipFill>
        <a:blip xmlns:r="http://schemas.openxmlformats.org/officeDocument/2006/relationships" r:embed="rId1" cstate="print"/>
        <a:srcRect/>
        <a:stretch>
          <a:fillRect/>
        </a:stretch>
      </xdr:blipFill>
      <xdr:spPr bwMode="auto">
        <a:xfrm>
          <a:off x="2971800" y="3638550"/>
          <a:ext cx="1143000" cy="857250"/>
        </a:xfrm>
        <a:prstGeom prst="rect">
          <a:avLst/>
        </a:prstGeom>
        <a:noFill/>
        <a:ln w="9525">
          <a:noFill/>
          <a:miter lim="800000"/>
          <a:headEnd/>
          <a:tailEnd/>
        </a:ln>
      </xdr:spPr>
    </xdr:pic>
    <xdr:clientData/>
  </xdr:twoCellAnchor>
  <xdr:twoCellAnchor editAs="oneCell">
    <xdr:from>
      <xdr:col>3</xdr:col>
      <xdr:colOff>38100</xdr:colOff>
      <xdr:row>9</xdr:row>
      <xdr:rowOff>66675</xdr:rowOff>
    </xdr:from>
    <xdr:to>
      <xdr:col>3</xdr:col>
      <xdr:colOff>1228725</xdr:colOff>
      <xdr:row>9</xdr:row>
      <xdr:rowOff>847725</xdr:rowOff>
    </xdr:to>
    <xdr:pic>
      <xdr:nvPicPr>
        <xdr:cNvPr id="20511" name="Рисунок 3" descr="&amp;Scy;&amp;vcy;&amp;iecy;&amp;tcy;&amp;ocy;&amp;dcy;&amp;icy;&amp;ocy;&amp;dcy;&amp;ncy;&amp;acy;&amp;yacy; &amp;scy;&amp;mcy;&amp;iecy;&amp;ncy;&amp;ncy;&amp;acy;&amp;yacy; &amp;lcy;&amp;acy;&amp;mcy;&amp;pcy;&amp;acy; &amp;vcy; &amp;scy;&amp;vcy;&amp;iecy;&amp;tcy;&amp;icy;&amp;lcy;&amp;softcy;&amp;ncy;&amp;icy;&amp;kcy; &amp;tcy;&amp;icy;&amp;pcy;&amp;acy; «&amp;Acy;&amp;rcy;&amp;mcy;&amp;scy;&amp;tcy;&amp;rcy;&amp;ocy;&amp;ncy;&amp;gcy;» 600 &amp;mcy;&amp;mcy;, &amp;rcy;&amp;ocy;&amp;vcy;&amp;ncy;&amp;ycy;&amp;jcy; &amp;bcy;&amp;iecy;&amp;lcy;&amp;ycy;&amp;jcy;">
          <a:extLst>
            <a:ext uri="{FF2B5EF4-FFF2-40B4-BE49-F238E27FC236}">
              <a16:creationId xmlns:a16="http://schemas.microsoft.com/office/drawing/2014/main" id="{00000000-0008-0000-1300-00001F5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943225" y="5600700"/>
          <a:ext cx="1190625" cy="781050"/>
        </a:xfrm>
        <a:prstGeom prst="rect">
          <a:avLst/>
        </a:prstGeom>
        <a:noFill/>
        <a:ln w="9525">
          <a:noFill/>
          <a:miter lim="800000"/>
          <a:headEnd/>
          <a:tailEnd/>
        </a:ln>
      </xdr:spPr>
    </xdr:pic>
    <xdr:clientData/>
  </xdr:twoCellAnchor>
  <xdr:twoCellAnchor editAs="oneCell">
    <xdr:from>
      <xdr:col>3</xdr:col>
      <xdr:colOff>47625</xdr:colOff>
      <xdr:row>11</xdr:row>
      <xdr:rowOff>47625</xdr:rowOff>
    </xdr:from>
    <xdr:to>
      <xdr:col>3</xdr:col>
      <xdr:colOff>1219200</xdr:colOff>
      <xdr:row>11</xdr:row>
      <xdr:rowOff>828675</xdr:rowOff>
    </xdr:to>
    <xdr:pic>
      <xdr:nvPicPr>
        <xdr:cNvPr id="20512" name="Рисунок 4" descr="&amp;Scy;&amp;ocy;&amp;iecy;&amp;dcy;&amp;icy;&amp;ncy;&amp;yacy;&amp;yucy;&amp;shchcy;&amp;icy;&amp;jcy; &amp;kcy;&amp;ocy;&amp;ncy;&amp;ncy;&amp;iecy;&amp;kcy;&amp;tcy;&amp;ocy;&amp;rcy; &amp;scy;&amp;vcy;&amp;iecy;&amp;tcy;&amp;ocy;&amp;dcy;&amp;icy;&amp;ocy;&amp;dcy;&amp;ncy;&amp;ocy;&amp;jcy; &amp;lcy;&amp;acy;&amp;mcy;&amp;pcy;&amp;ycy; &amp;Tcy;8-L600-9W-07-W">
          <a:extLst>
            <a:ext uri="{FF2B5EF4-FFF2-40B4-BE49-F238E27FC236}">
              <a16:creationId xmlns:a16="http://schemas.microsoft.com/office/drawing/2014/main" id="{00000000-0008-0000-1300-0000205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952750" y="7391400"/>
          <a:ext cx="1171575" cy="781050"/>
        </a:xfrm>
        <a:prstGeom prst="rect">
          <a:avLst/>
        </a:prstGeom>
        <a:noFill/>
        <a:ln w="9525">
          <a:noFill/>
          <a:miter lim="800000"/>
          <a:headEnd/>
          <a:tailEnd/>
        </a:ln>
      </xdr:spPr>
    </xdr:pic>
    <xdr:clientData/>
  </xdr:twoCellAnchor>
  <xdr:twoCellAnchor editAs="oneCell">
    <xdr:from>
      <xdr:col>3</xdr:col>
      <xdr:colOff>76200</xdr:colOff>
      <xdr:row>12</xdr:row>
      <xdr:rowOff>47625</xdr:rowOff>
    </xdr:from>
    <xdr:to>
      <xdr:col>3</xdr:col>
      <xdr:colOff>1209675</xdr:colOff>
      <xdr:row>12</xdr:row>
      <xdr:rowOff>800100</xdr:rowOff>
    </xdr:to>
    <xdr:pic>
      <xdr:nvPicPr>
        <xdr:cNvPr id="20513" name="Рисунок 5" descr="&amp;Scy;&amp;ocy;&amp;iecy;&amp;dcy;&amp;icy;&amp;ncy;&amp;yacy;&amp;yucy;&amp;shchcy;&amp;icy;&amp;jcy; X &amp;kcy;&amp;ocy;&amp;ncy;&amp;ncy;&amp;iecy;&amp;kcy;&amp;tcy;&amp;ocy;&amp;rcy; &amp;dcy;&amp;lcy;&amp;yacy; &amp;scy;&amp;vcy;&amp;iecy;&amp;tcy;&amp;ocy;&amp;dcy;&amp;icy;&amp;ocy;&amp;dcy;&amp;ncy;&amp;ocy;&amp;jcy; &amp;lcy;&amp;acy;&amp;mcy;&amp;pcy;&amp;ycy; &amp;Tcy;8-L600-9W-07-W">
          <a:extLst>
            <a:ext uri="{FF2B5EF4-FFF2-40B4-BE49-F238E27FC236}">
              <a16:creationId xmlns:a16="http://schemas.microsoft.com/office/drawing/2014/main" id="{00000000-0008-0000-1300-0000215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981325" y="8277225"/>
          <a:ext cx="1133475" cy="752475"/>
        </a:xfrm>
        <a:prstGeom prst="rect">
          <a:avLst/>
        </a:prstGeom>
        <a:noFill/>
        <a:ln w="9525">
          <a:noFill/>
          <a:miter lim="800000"/>
          <a:headEnd/>
          <a:tailEnd/>
        </a:ln>
      </xdr:spPr>
    </xdr:pic>
    <xdr:clientData/>
  </xdr:twoCellAnchor>
  <xdr:twoCellAnchor editAs="oneCell">
    <xdr:from>
      <xdr:col>3</xdr:col>
      <xdr:colOff>57150</xdr:colOff>
      <xdr:row>6</xdr:row>
      <xdr:rowOff>28575</xdr:rowOff>
    </xdr:from>
    <xdr:to>
      <xdr:col>3</xdr:col>
      <xdr:colOff>1200150</xdr:colOff>
      <xdr:row>6</xdr:row>
      <xdr:rowOff>885825</xdr:rowOff>
    </xdr:to>
    <xdr:pic>
      <xdr:nvPicPr>
        <xdr:cNvPr id="20514" name="Рисунок 3" descr="002.jpg">
          <a:extLst>
            <a:ext uri="{FF2B5EF4-FFF2-40B4-BE49-F238E27FC236}">
              <a16:creationId xmlns:a16="http://schemas.microsoft.com/office/drawing/2014/main" id="{00000000-0008-0000-1300-000022500000}"/>
            </a:ext>
          </a:extLst>
        </xdr:cNvPr>
        <xdr:cNvPicPr>
          <a:picLocks noChangeAspect="1"/>
        </xdr:cNvPicPr>
      </xdr:nvPicPr>
      <xdr:blipFill>
        <a:blip xmlns:r="http://schemas.openxmlformats.org/officeDocument/2006/relationships" r:embed="rId1" cstate="print"/>
        <a:srcRect/>
        <a:stretch>
          <a:fillRect/>
        </a:stretch>
      </xdr:blipFill>
      <xdr:spPr bwMode="auto">
        <a:xfrm>
          <a:off x="2962275" y="2667000"/>
          <a:ext cx="1143000" cy="857250"/>
        </a:xfrm>
        <a:prstGeom prst="rect">
          <a:avLst/>
        </a:prstGeom>
        <a:noFill/>
        <a:ln w="9525">
          <a:noFill/>
          <a:miter lim="800000"/>
          <a:headEnd/>
          <a:tailEnd/>
        </a:ln>
      </xdr:spPr>
    </xdr:pic>
    <xdr:clientData/>
  </xdr:twoCellAnchor>
  <xdr:twoCellAnchor editAs="oneCell">
    <xdr:from>
      <xdr:col>3</xdr:col>
      <xdr:colOff>66675</xdr:colOff>
      <xdr:row>8</xdr:row>
      <xdr:rowOff>66675</xdr:rowOff>
    </xdr:from>
    <xdr:to>
      <xdr:col>3</xdr:col>
      <xdr:colOff>1209675</xdr:colOff>
      <xdr:row>8</xdr:row>
      <xdr:rowOff>923925</xdr:rowOff>
    </xdr:to>
    <xdr:pic>
      <xdr:nvPicPr>
        <xdr:cNvPr id="20515" name="Рисунок 4" descr="002.jpg">
          <a:extLst>
            <a:ext uri="{FF2B5EF4-FFF2-40B4-BE49-F238E27FC236}">
              <a16:creationId xmlns:a16="http://schemas.microsoft.com/office/drawing/2014/main" id="{00000000-0008-0000-1300-000023500000}"/>
            </a:ext>
          </a:extLst>
        </xdr:cNvPr>
        <xdr:cNvPicPr>
          <a:picLocks noChangeAspect="1"/>
        </xdr:cNvPicPr>
      </xdr:nvPicPr>
      <xdr:blipFill>
        <a:blip xmlns:r="http://schemas.openxmlformats.org/officeDocument/2006/relationships" r:embed="rId1" cstate="print"/>
        <a:srcRect/>
        <a:stretch>
          <a:fillRect/>
        </a:stretch>
      </xdr:blipFill>
      <xdr:spPr bwMode="auto">
        <a:xfrm>
          <a:off x="2971800" y="4629150"/>
          <a:ext cx="1143000" cy="857250"/>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66675</xdr:colOff>
      <xdr:row>17</xdr:row>
      <xdr:rowOff>38100</xdr:rowOff>
    </xdr:from>
    <xdr:to>
      <xdr:col>3</xdr:col>
      <xdr:colOff>1276350</xdr:colOff>
      <xdr:row>17</xdr:row>
      <xdr:rowOff>990600</xdr:rowOff>
    </xdr:to>
    <xdr:pic>
      <xdr:nvPicPr>
        <xdr:cNvPr id="21561" name="Рисунок 4" descr="136.jpg">
          <a:extLst>
            <a:ext uri="{FF2B5EF4-FFF2-40B4-BE49-F238E27FC236}">
              <a16:creationId xmlns:a16="http://schemas.microsoft.com/office/drawing/2014/main" id="{00000000-0008-0000-1400-000039540000}"/>
            </a:ext>
          </a:extLst>
        </xdr:cNvPr>
        <xdr:cNvPicPr>
          <a:picLocks noChangeAspect="1"/>
        </xdr:cNvPicPr>
      </xdr:nvPicPr>
      <xdr:blipFill>
        <a:blip xmlns:r="http://schemas.openxmlformats.org/officeDocument/2006/relationships" r:embed="rId1" cstate="print"/>
        <a:srcRect/>
        <a:stretch>
          <a:fillRect/>
        </a:stretch>
      </xdr:blipFill>
      <xdr:spPr bwMode="auto">
        <a:xfrm>
          <a:off x="3067050" y="12182475"/>
          <a:ext cx="1209675" cy="952500"/>
        </a:xfrm>
        <a:prstGeom prst="rect">
          <a:avLst/>
        </a:prstGeom>
        <a:noFill/>
        <a:ln w="9525">
          <a:noFill/>
          <a:miter lim="800000"/>
          <a:headEnd/>
          <a:tailEnd/>
        </a:ln>
      </xdr:spPr>
    </xdr:pic>
    <xdr:clientData/>
  </xdr:twoCellAnchor>
  <xdr:twoCellAnchor editAs="oneCell">
    <xdr:from>
      <xdr:col>3</xdr:col>
      <xdr:colOff>76200</xdr:colOff>
      <xdr:row>14</xdr:row>
      <xdr:rowOff>57150</xdr:rowOff>
    </xdr:from>
    <xdr:to>
      <xdr:col>3</xdr:col>
      <xdr:colOff>1247775</xdr:colOff>
      <xdr:row>14</xdr:row>
      <xdr:rowOff>838200</xdr:rowOff>
    </xdr:to>
    <xdr:pic>
      <xdr:nvPicPr>
        <xdr:cNvPr id="21562" name="Picture 171">
          <a:extLst>
            <a:ext uri="{FF2B5EF4-FFF2-40B4-BE49-F238E27FC236}">
              <a16:creationId xmlns:a16="http://schemas.microsoft.com/office/drawing/2014/main" id="{00000000-0008-0000-1400-00003A5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76575" y="9629775"/>
          <a:ext cx="1171575" cy="781050"/>
        </a:xfrm>
        <a:prstGeom prst="rect">
          <a:avLst/>
        </a:prstGeom>
        <a:noFill/>
        <a:ln w="1">
          <a:noFill/>
          <a:miter lim="800000"/>
          <a:headEnd/>
          <a:tailEnd/>
        </a:ln>
      </xdr:spPr>
    </xdr:pic>
    <xdr:clientData/>
  </xdr:twoCellAnchor>
  <xdr:twoCellAnchor editAs="oneCell">
    <xdr:from>
      <xdr:col>3</xdr:col>
      <xdr:colOff>76200</xdr:colOff>
      <xdr:row>15</xdr:row>
      <xdr:rowOff>38100</xdr:rowOff>
    </xdr:from>
    <xdr:to>
      <xdr:col>3</xdr:col>
      <xdr:colOff>1247775</xdr:colOff>
      <xdr:row>15</xdr:row>
      <xdr:rowOff>809625</xdr:rowOff>
    </xdr:to>
    <xdr:pic>
      <xdr:nvPicPr>
        <xdr:cNvPr id="21563" name="Picture 173">
          <a:extLst>
            <a:ext uri="{FF2B5EF4-FFF2-40B4-BE49-F238E27FC236}">
              <a16:creationId xmlns:a16="http://schemas.microsoft.com/office/drawing/2014/main" id="{00000000-0008-0000-1400-00003B5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76575" y="10467975"/>
          <a:ext cx="1171575" cy="771525"/>
        </a:xfrm>
        <a:prstGeom prst="rect">
          <a:avLst/>
        </a:prstGeom>
        <a:noFill/>
        <a:ln w="1">
          <a:noFill/>
          <a:miter lim="800000"/>
          <a:headEnd/>
          <a:tailEnd/>
        </a:ln>
      </xdr:spPr>
    </xdr:pic>
    <xdr:clientData/>
  </xdr:twoCellAnchor>
  <xdr:twoCellAnchor editAs="oneCell">
    <xdr:from>
      <xdr:col>3</xdr:col>
      <xdr:colOff>76200</xdr:colOff>
      <xdr:row>10</xdr:row>
      <xdr:rowOff>57150</xdr:rowOff>
    </xdr:from>
    <xdr:to>
      <xdr:col>3</xdr:col>
      <xdr:colOff>1266825</xdr:colOff>
      <xdr:row>10</xdr:row>
      <xdr:rowOff>819150</xdr:rowOff>
    </xdr:to>
    <xdr:pic>
      <xdr:nvPicPr>
        <xdr:cNvPr id="21564" name="Picture 174">
          <a:extLst>
            <a:ext uri="{FF2B5EF4-FFF2-40B4-BE49-F238E27FC236}">
              <a16:creationId xmlns:a16="http://schemas.microsoft.com/office/drawing/2014/main" id="{00000000-0008-0000-1400-00003C54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076575" y="6153150"/>
          <a:ext cx="1190625" cy="762000"/>
        </a:xfrm>
        <a:prstGeom prst="rect">
          <a:avLst/>
        </a:prstGeom>
        <a:noFill/>
        <a:ln w="1">
          <a:noFill/>
          <a:miter lim="800000"/>
          <a:headEnd/>
          <a:tailEnd/>
        </a:ln>
      </xdr:spPr>
    </xdr:pic>
    <xdr:clientData/>
  </xdr:twoCellAnchor>
  <xdr:twoCellAnchor editAs="oneCell">
    <xdr:from>
      <xdr:col>3</xdr:col>
      <xdr:colOff>66675</xdr:colOff>
      <xdr:row>11</xdr:row>
      <xdr:rowOff>28575</xdr:rowOff>
    </xdr:from>
    <xdr:to>
      <xdr:col>3</xdr:col>
      <xdr:colOff>1257300</xdr:colOff>
      <xdr:row>11</xdr:row>
      <xdr:rowOff>790575</xdr:rowOff>
    </xdr:to>
    <xdr:pic>
      <xdr:nvPicPr>
        <xdr:cNvPr id="21565" name="Picture 175">
          <a:extLst>
            <a:ext uri="{FF2B5EF4-FFF2-40B4-BE49-F238E27FC236}">
              <a16:creationId xmlns:a16="http://schemas.microsoft.com/office/drawing/2014/main" id="{00000000-0008-0000-1400-00003D54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067050" y="6981825"/>
          <a:ext cx="1190625" cy="762000"/>
        </a:xfrm>
        <a:prstGeom prst="rect">
          <a:avLst/>
        </a:prstGeom>
        <a:noFill/>
        <a:ln w="1">
          <a:noFill/>
          <a:miter lim="800000"/>
          <a:headEnd/>
          <a:tailEnd/>
        </a:ln>
      </xdr:spPr>
    </xdr:pic>
    <xdr:clientData/>
  </xdr:twoCellAnchor>
  <xdr:twoCellAnchor editAs="oneCell">
    <xdr:from>
      <xdr:col>3</xdr:col>
      <xdr:colOff>209550</xdr:colOff>
      <xdr:row>8</xdr:row>
      <xdr:rowOff>19050</xdr:rowOff>
    </xdr:from>
    <xdr:to>
      <xdr:col>3</xdr:col>
      <xdr:colOff>1085850</xdr:colOff>
      <xdr:row>8</xdr:row>
      <xdr:rowOff>847725</xdr:rowOff>
    </xdr:to>
    <xdr:pic>
      <xdr:nvPicPr>
        <xdr:cNvPr id="21566" name="Picture 176">
          <a:extLst>
            <a:ext uri="{FF2B5EF4-FFF2-40B4-BE49-F238E27FC236}">
              <a16:creationId xmlns:a16="http://schemas.microsoft.com/office/drawing/2014/main" id="{00000000-0008-0000-1400-00003E54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209925" y="4381500"/>
          <a:ext cx="876300" cy="828675"/>
        </a:xfrm>
        <a:prstGeom prst="rect">
          <a:avLst/>
        </a:prstGeom>
        <a:noFill/>
        <a:ln w="1">
          <a:noFill/>
          <a:miter lim="800000"/>
          <a:headEnd/>
          <a:tailEnd/>
        </a:ln>
      </xdr:spPr>
    </xdr:pic>
    <xdr:clientData/>
  </xdr:twoCellAnchor>
  <xdr:twoCellAnchor editAs="oneCell">
    <xdr:from>
      <xdr:col>3</xdr:col>
      <xdr:colOff>85725</xdr:colOff>
      <xdr:row>12</xdr:row>
      <xdr:rowOff>38100</xdr:rowOff>
    </xdr:from>
    <xdr:to>
      <xdr:col>3</xdr:col>
      <xdr:colOff>1257300</xdr:colOff>
      <xdr:row>12</xdr:row>
      <xdr:rowOff>800100</xdr:rowOff>
    </xdr:to>
    <xdr:pic>
      <xdr:nvPicPr>
        <xdr:cNvPr id="21567" name="Picture 177">
          <a:extLst>
            <a:ext uri="{FF2B5EF4-FFF2-40B4-BE49-F238E27FC236}">
              <a16:creationId xmlns:a16="http://schemas.microsoft.com/office/drawing/2014/main" id="{00000000-0008-0000-1400-00003F54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3086100" y="7896225"/>
          <a:ext cx="1171575" cy="762000"/>
        </a:xfrm>
        <a:prstGeom prst="rect">
          <a:avLst/>
        </a:prstGeom>
        <a:noFill/>
        <a:ln w="1">
          <a:noFill/>
          <a:miter lim="800000"/>
          <a:headEnd/>
          <a:tailEnd/>
        </a:ln>
      </xdr:spPr>
    </xdr:pic>
    <xdr:clientData/>
  </xdr:twoCellAnchor>
  <xdr:twoCellAnchor editAs="oneCell">
    <xdr:from>
      <xdr:col>3</xdr:col>
      <xdr:colOff>76200</xdr:colOff>
      <xdr:row>13</xdr:row>
      <xdr:rowOff>28575</xdr:rowOff>
    </xdr:from>
    <xdr:to>
      <xdr:col>3</xdr:col>
      <xdr:colOff>1247775</xdr:colOff>
      <xdr:row>13</xdr:row>
      <xdr:rowOff>847725</xdr:rowOff>
    </xdr:to>
    <xdr:pic>
      <xdr:nvPicPr>
        <xdr:cNvPr id="21568" name="Picture 178">
          <a:extLst>
            <a:ext uri="{FF2B5EF4-FFF2-40B4-BE49-F238E27FC236}">
              <a16:creationId xmlns:a16="http://schemas.microsoft.com/office/drawing/2014/main" id="{00000000-0008-0000-1400-00004054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3076575" y="8743950"/>
          <a:ext cx="1171575" cy="819150"/>
        </a:xfrm>
        <a:prstGeom prst="rect">
          <a:avLst/>
        </a:prstGeom>
        <a:noFill/>
        <a:ln w="1">
          <a:noFill/>
          <a:miter lim="800000"/>
          <a:headEnd/>
          <a:tailEnd/>
        </a:ln>
      </xdr:spPr>
    </xdr:pic>
    <xdr:clientData/>
  </xdr:twoCellAnchor>
  <xdr:twoCellAnchor editAs="oneCell">
    <xdr:from>
      <xdr:col>3</xdr:col>
      <xdr:colOff>66675</xdr:colOff>
      <xdr:row>9</xdr:row>
      <xdr:rowOff>66675</xdr:rowOff>
    </xdr:from>
    <xdr:to>
      <xdr:col>3</xdr:col>
      <xdr:colOff>1247775</xdr:colOff>
      <xdr:row>9</xdr:row>
      <xdr:rowOff>828675</xdr:rowOff>
    </xdr:to>
    <xdr:pic>
      <xdr:nvPicPr>
        <xdr:cNvPr id="21569" name="Picture 179">
          <a:extLst>
            <a:ext uri="{FF2B5EF4-FFF2-40B4-BE49-F238E27FC236}">
              <a16:creationId xmlns:a16="http://schemas.microsoft.com/office/drawing/2014/main" id="{00000000-0008-0000-1400-00004154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067050" y="5295900"/>
          <a:ext cx="1181100" cy="762000"/>
        </a:xfrm>
        <a:prstGeom prst="rect">
          <a:avLst/>
        </a:prstGeom>
        <a:noFill/>
        <a:ln w="1">
          <a:noFill/>
          <a:miter lim="800000"/>
          <a:headEnd/>
          <a:tailEnd/>
        </a:ln>
      </xdr:spPr>
    </xdr:pic>
    <xdr:clientData/>
  </xdr:twoCellAnchor>
  <xdr:twoCellAnchor editAs="oneCell">
    <xdr:from>
      <xdr:col>3</xdr:col>
      <xdr:colOff>57150</xdr:colOff>
      <xdr:row>10</xdr:row>
      <xdr:rowOff>0</xdr:rowOff>
    </xdr:from>
    <xdr:to>
      <xdr:col>3</xdr:col>
      <xdr:colOff>1238250</xdr:colOff>
      <xdr:row>10</xdr:row>
      <xdr:rowOff>752475</xdr:rowOff>
    </xdr:to>
    <xdr:pic>
      <xdr:nvPicPr>
        <xdr:cNvPr id="21570" name="Picture 180">
          <a:extLst>
            <a:ext uri="{FF2B5EF4-FFF2-40B4-BE49-F238E27FC236}">
              <a16:creationId xmlns:a16="http://schemas.microsoft.com/office/drawing/2014/main" id="{00000000-0008-0000-1400-00004254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057525" y="6096000"/>
          <a:ext cx="1181100" cy="752475"/>
        </a:xfrm>
        <a:prstGeom prst="rect">
          <a:avLst/>
        </a:prstGeom>
        <a:noFill/>
        <a:ln w="1">
          <a:noFill/>
          <a:miter lim="800000"/>
          <a:headEnd/>
          <a:tailEnd/>
        </a:ln>
      </xdr:spPr>
    </xdr:pic>
    <xdr:clientData/>
  </xdr:twoCellAnchor>
  <xdr:twoCellAnchor editAs="oneCell">
    <xdr:from>
      <xdr:col>3</xdr:col>
      <xdr:colOff>76200</xdr:colOff>
      <xdr:row>16</xdr:row>
      <xdr:rowOff>57150</xdr:rowOff>
    </xdr:from>
    <xdr:to>
      <xdr:col>3</xdr:col>
      <xdr:colOff>1247775</xdr:colOff>
      <xdr:row>16</xdr:row>
      <xdr:rowOff>828675</xdr:rowOff>
    </xdr:to>
    <xdr:pic>
      <xdr:nvPicPr>
        <xdr:cNvPr id="21571" name="Picture 181">
          <a:extLst>
            <a:ext uri="{FF2B5EF4-FFF2-40B4-BE49-F238E27FC236}">
              <a16:creationId xmlns:a16="http://schemas.microsoft.com/office/drawing/2014/main" id="{00000000-0008-0000-1400-0000435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76575" y="11344275"/>
          <a:ext cx="1171575" cy="771525"/>
        </a:xfrm>
        <a:prstGeom prst="rect">
          <a:avLst/>
        </a:prstGeom>
        <a:noFill/>
        <a:ln w="1">
          <a:noFill/>
          <a:miter lim="800000"/>
          <a:headEnd/>
          <a:tailEnd/>
        </a:ln>
      </xdr:spPr>
    </xdr:pic>
    <xdr:clientData/>
  </xdr:twoCellAnchor>
  <xdr:twoCellAnchor editAs="oneCell">
    <xdr:from>
      <xdr:col>3</xdr:col>
      <xdr:colOff>85725</xdr:colOff>
      <xdr:row>5</xdr:row>
      <xdr:rowOff>28575</xdr:rowOff>
    </xdr:from>
    <xdr:to>
      <xdr:col>3</xdr:col>
      <xdr:colOff>1219200</xdr:colOff>
      <xdr:row>5</xdr:row>
      <xdr:rowOff>885825</xdr:rowOff>
    </xdr:to>
    <xdr:pic>
      <xdr:nvPicPr>
        <xdr:cNvPr id="21572" name="Picture 182">
          <a:extLst>
            <a:ext uri="{FF2B5EF4-FFF2-40B4-BE49-F238E27FC236}">
              <a16:creationId xmlns:a16="http://schemas.microsoft.com/office/drawing/2014/main" id="{00000000-0008-0000-1400-00004454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086100" y="1685925"/>
          <a:ext cx="1133475" cy="857250"/>
        </a:xfrm>
        <a:prstGeom prst="rect">
          <a:avLst/>
        </a:prstGeom>
        <a:noFill/>
        <a:ln w="1">
          <a:noFill/>
          <a:miter lim="800000"/>
          <a:headEnd/>
          <a:tailEnd/>
        </a:ln>
      </xdr:spPr>
    </xdr:pic>
    <xdr:clientData/>
  </xdr:twoCellAnchor>
  <xdr:twoCellAnchor editAs="oneCell">
    <xdr:from>
      <xdr:col>3</xdr:col>
      <xdr:colOff>66675</xdr:colOff>
      <xdr:row>6</xdr:row>
      <xdr:rowOff>57150</xdr:rowOff>
    </xdr:from>
    <xdr:to>
      <xdr:col>3</xdr:col>
      <xdr:colOff>1247775</xdr:colOff>
      <xdr:row>6</xdr:row>
      <xdr:rowOff>857250</xdr:rowOff>
    </xdr:to>
    <xdr:pic>
      <xdr:nvPicPr>
        <xdr:cNvPr id="21573" name="Picture 183">
          <a:extLst>
            <a:ext uri="{FF2B5EF4-FFF2-40B4-BE49-F238E27FC236}">
              <a16:creationId xmlns:a16="http://schemas.microsoft.com/office/drawing/2014/main" id="{00000000-0008-0000-1400-00004554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067050" y="2609850"/>
          <a:ext cx="1181100" cy="800100"/>
        </a:xfrm>
        <a:prstGeom prst="rect">
          <a:avLst/>
        </a:prstGeom>
        <a:noFill/>
        <a:ln w="1">
          <a:noFill/>
          <a:miter lim="800000"/>
          <a:headEnd/>
          <a:tailEnd/>
        </a:ln>
      </xdr:spPr>
    </xdr:pic>
    <xdr:clientData/>
  </xdr:twoCellAnchor>
  <xdr:twoCellAnchor editAs="oneCell">
    <xdr:from>
      <xdr:col>3</xdr:col>
      <xdr:colOff>57150</xdr:colOff>
      <xdr:row>7</xdr:row>
      <xdr:rowOff>57150</xdr:rowOff>
    </xdr:from>
    <xdr:to>
      <xdr:col>3</xdr:col>
      <xdr:colOff>1247775</xdr:colOff>
      <xdr:row>7</xdr:row>
      <xdr:rowOff>866775</xdr:rowOff>
    </xdr:to>
    <xdr:pic>
      <xdr:nvPicPr>
        <xdr:cNvPr id="21574" name="Picture 184">
          <a:extLst>
            <a:ext uri="{FF2B5EF4-FFF2-40B4-BE49-F238E27FC236}">
              <a16:creationId xmlns:a16="http://schemas.microsoft.com/office/drawing/2014/main" id="{00000000-0008-0000-1400-00004654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057525" y="3514725"/>
          <a:ext cx="1190625" cy="809625"/>
        </a:xfrm>
        <a:prstGeom prst="rect">
          <a:avLst/>
        </a:prstGeom>
        <a:noFill/>
        <a:ln w="1">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38100</xdr:colOff>
      <xdr:row>5</xdr:row>
      <xdr:rowOff>38100</xdr:rowOff>
    </xdr:from>
    <xdr:to>
      <xdr:col>3</xdr:col>
      <xdr:colOff>1247775</xdr:colOff>
      <xdr:row>5</xdr:row>
      <xdr:rowOff>876300</xdr:rowOff>
    </xdr:to>
    <xdr:pic>
      <xdr:nvPicPr>
        <xdr:cNvPr id="22613" name="Рисунок 1" descr="137.jpg">
          <a:extLst>
            <a:ext uri="{FF2B5EF4-FFF2-40B4-BE49-F238E27FC236}">
              <a16:creationId xmlns:a16="http://schemas.microsoft.com/office/drawing/2014/main" id="{00000000-0008-0000-1500-000055580000}"/>
            </a:ext>
          </a:extLst>
        </xdr:cNvPr>
        <xdr:cNvPicPr>
          <a:picLocks noChangeAspect="1"/>
        </xdr:cNvPicPr>
      </xdr:nvPicPr>
      <xdr:blipFill>
        <a:blip xmlns:r="http://schemas.openxmlformats.org/officeDocument/2006/relationships" r:embed="rId1" cstate="print"/>
        <a:srcRect/>
        <a:stretch>
          <a:fillRect/>
        </a:stretch>
      </xdr:blipFill>
      <xdr:spPr bwMode="auto">
        <a:xfrm>
          <a:off x="3133725" y="1762125"/>
          <a:ext cx="1209675" cy="838200"/>
        </a:xfrm>
        <a:prstGeom prst="rect">
          <a:avLst/>
        </a:prstGeom>
        <a:noFill/>
        <a:ln w="9525">
          <a:noFill/>
          <a:miter lim="800000"/>
          <a:headEnd/>
          <a:tailEnd/>
        </a:ln>
      </xdr:spPr>
    </xdr:pic>
    <xdr:clientData/>
  </xdr:twoCellAnchor>
  <xdr:twoCellAnchor editAs="oneCell">
    <xdr:from>
      <xdr:col>3</xdr:col>
      <xdr:colOff>38100</xdr:colOff>
      <xdr:row>6</xdr:row>
      <xdr:rowOff>38100</xdr:rowOff>
    </xdr:from>
    <xdr:to>
      <xdr:col>3</xdr:col>
      <xdr:colOff>1247775</xdr:colOff>
      <xdr:row>6</xdr:row>
      <xdr:rowOff>876300</xdr:rowOff>
    </xdr:to>
    <xdr:pic>
      <xdr:nvPicPr>
        <xdr:cNvPr id="22614" name="Рисунок 2" descr="139.jpg">
          <a:extLst>
            <a:ext uri="{FF2B5EF4-FFF2-40B4-BE49-F238E27FC236}">
              <a16:creationId xmlns:a16="http://schemas.microsoft.com/office/drawing/2014/main" id="{00000000-0008-0000-1500-000056580000}"/>
            </a:ext>
          </a:extLst>
        </xdr:cNvPr>
        <xdr:cNvPicPr>
          <a:picLocks noChangeAspect="1"/>
        </xdr:cNvPicPr>
      </xdr:nvPicPr>
      <xdr:blipFill>
        <a:blip xmlns:r="http://schemas.openxmlformats.org/officeDocument/2006/relationships" r:embed="rId2" cstate="print"/>
        <a:srcRect/>
        <a:stretch>
          <a:fillRect/>
        </a:stretch>
      </xdr:blipFill>
      <xdr:spPr bwMode="auto">
        <a:xfrm>
          <a:off x="3133725" y="2667000"/>
          <a:ext cx="1209675" cy="838200"/>
        </a:xfrm>
        <a:prstGeom prst="rect">
          <a:avLst/>
        </a:prstGeom>
        <a:noFill/>
        <a:ln w="9525">
          <a:noFill/>
          <a:miter lim="800000"/>
          <a:headEnd/>
          <a:tailEnd/>
        </a:ln>
      </xdr:spPr>
    </xdr:pic>
    <xdr:clientData/>
  </xdr:twoCellAnchor>
  <xdr:twoCellAnchor editAs="oneCell">
    <xdr:from>
      <xdr:col>3</xdr:col>
      <xdr:colOff>38100</xdr:colOff>
      <xdr:row>7</xdr:row>
      <xdr:rowOff>38100</xdr:rowOff>
    </xdr:from>
    <xdr:to>
      <xdr:col>3</xdr:col>
      <xdr:colOff>1247775</xdr:colOff>
      <xdr:row>7</xdr:row>
      <xdr:rowOff>876300</xdr:rowOff>
    </xdr:to>
    <xdr:pic>
      <xdr:nvPicPr>
        <xdr:cNvPr id="22615" name="Рисунок 3" descr="140.jpg">
          <a:extLst>
            <a:ext uri="{FF2B5EF4-FFF2-40B4-BE49-F238E27FC236}">
              <a16:creationId xmlns:a16="http://schemas.microsoft.com/office/drawing/2014/main" id="{00000000-0008-0000-1500-000057580000}"/>
            </a:ext>
          </a:extLst>
        </xdr:cNvPr>
        <xdr:cNvPicPr>
          <a:picLocks noChangeAspect="1"/>
        </xdr:cNvPicPr>
      </xdr:nvPicPr>
      <xdr:blipFill>
        <a:blip xmlns:r="http://schemas.openxmlformats.org/officeDocument/2006/relationships" r:embed="rId3" cstate="print"/>
        <a:srcRect/>
        <a:stretch>
          <a:fillRect/>
        </a:stretch>
      </xdr:blipFill>
      <xdr:spPr bwMode="auto">
        <a:xfrm>
          <a:off x="3133725" y="3571875"/>
          <a:ext cx="1209675" cy="838200"/>
        </a:xfrm>
        <a:prstGeom prst="rect">
          <a:avLst/>
        </a:prstGeom>
        <a:noFill/>
        <a:ln w="9525">
          <a:noFill/>
          <a:miter lim="800000"/>
          <a:headEnd/>
          <a:tailEnd/>
        </a:ln>
      </xdr:spPr>
    </xdr:pic>
    <xdr:clientData/>
  </xdr:twoCellAnchor>
  <xdr:twoCellAnchor editAs="oneCell">
    <xdr:from>
      <xdr:col>3</xdr:col>
      <xdr:colOff>38100</xdr:colOff>
      <xdr:row>8</xdr:row>
      <xdr:rowOff>38100</xdr:rowOff>
    </xdr:from>
    <xdr:to>
      <xdr:col>3</xdr:col>
      <xdr:colOff>1247775</xdr:colOff>
      <xdr:row>8</xdr:row>
      <xdr:rowOff>1657350</xdr:rowOff>
    </xdr:to>
    <xdr:pic>
      <xdr:nvPicPr>
        <xdr:cNvPr id="22616" name="Рисунок 4" descr="141.jpg">
          <a:extLst>
            <a:ext uri="{FF2B5EF4-FFF2-40B4-BE49-F238E27FC236}">
              <a16:creationId xmlns:a16="http://schemas.microsoft.com/office/drawing/2014/main" id="{00000000-0008-0000-1500-000058580000}"/>
            </a:ext>
          </a:extLst>
        </xdr:cNvPr>
        <xdr:cNvPicPr>
          <a:picLocks noChangeAspect="1"/>
        </xdr:cNvPicPr>
      </xdr:nvPicPr>
      <xdr:blipFill>
        <a:blip xmlns:r="http://schemas.openxmlformats.org/officeDocument/2006/relationships" r:embed="rId4" cstate="print"/>
        <a:srcRect/>
        <a:stretch>
          <a:fillRect/>
        </a:stretch>
      </xdr:blipFill>
      <xdr:spPr bwMode="auto">
        <a:xfrm>
          <a:off x="3133725" y="4476750"/>
          <a:ext cx="1209675" cy="1619250"/>
        </a:xfrm>
        <a:prstGeom prst="rect">
          <a:avLst/>
        </a:prstGeom>
        <a:noFill/>
        <a:ln w="9525">
          <a:noFill/>
          <a:miter lim="800000"/>
          <a:headEnd/>
          <a:tailEnd/>
        </a:ln>
      </xdr:spPr>
    </xdr:pic>
    <xdr:clientData/>
  </xdr:twoCellAnchor>
  <xdr:twoCellAnchor editAs="oneCell">
    <xdr:from>
      <xdr:col>3</xdr:col>
      <xdr:colOff>57150</xdr:colOff>
      <xdr:row>15</xdr:row>
      <xdr:rowOff>38100</xdr:rowOff>
    </xdr:from>
    <xdr:to>
      <xdr:col>3</xdr:col>
      <xdr:colOff>1266825</xdr:colOff>
      <xdr:row>15</xdr:row>
      <xdr:rowOff>876300</xdr:rowOff>
    </xdr:to>
    <xdr:pic>
      <xdr:nvPicPr>
        <xdr:cNvPr id="22617" name="Рисунок 9" descr="143.jpg">
          <a:extLst>
            <a:ext uri="{FF2B5EF4-FFF2-40B4-BE49-F238E27FC236}">
              <a16:creationId xmlns:a16="http://schemas.microsoft.com/office/drawing/2014/main" id="{00000000-0008-0000-1500-000059580000}"/>
            </a:ext>
          </a:extLst>
        </xdr:cNvPr>
        <xdr:cNvPicPr>
          <a:picLocks noChangeAspect="1"/>
        </xdr:cNvPicPr>
      </xdr:nvPicPr>
      <xdr:blipFill>
        <a:blip xmlns:r="http://schemas.openxmlformats.org/officeDocument/2006/relationships" r:embed="rId5" cstate="print"/>
        <a:srcRect/>
        <a:stretch>
          <a:fillRect/>
        </a:stretch>
      </xdr:blipFill>
      <xdr:spPr bwMode="auto">
        <a:xfrm>
          <a:off x="3152775" y="14782800"/>
          <a:ext cx="1209675" cy="838200"/>
        </a:xfrm>
        <a:prstGeom prst="rect">
          <a:avLst/>
        </a:prstGeom>
        <a:noFill/>
        <a:ln w="9525">
          <a:noFill/>
          <a:miter lim="800000"/>
          <a:headEnd/>
          <a:tailEnd/>
        </a:ln>
      </xdr:spPr>
    </xdr:pic>
    <xdr:clientData/>
  </xdr:twoCellAnchor>
  <xdr:twoCellAnchor editAs="oneCell">
    <xdr:from>
      <xdr:col>3</xdr:col>
      <xdr:colOff>47625</xdr:colOff>
      <xdr:row>16</xdr:row>
      <xdr:rowOff>38100</xdr:rowOff>
    </xdr:from>
    <xdr:to>
      <xdr:col>3</xdr:col>
      <xdr:colOff>1257300</xdr:colOff>
      <xdr:row>16</xdr:row>
      <xdr:rowOff>876300</xdr:rowOff>
    </xdr:to>
    <xdr:pic>
      <xdr:nvPicPr>
        <xdr:cNvPr id="22618" name="Рисунок 10" descr="142.jpg">
          <a:extLst>
            <a:ext uri="{FF2B5EF4-FFF2-40B4-BE49-F238E27FC236}">
              <a16:creationId xmlns:a16="http://schemas.microsoft.com/office/drawing/2014/main" id="{00000000-0008-0000-1500-00005A580000}"/>
            </a:ext>
          </a:extLst>
        </xdr:cNvPr>
        <xdr:cNvPicPr>
          <a:picLocks noChangeAspect="1"/>
        </xdr:cNvPicPr>
      </xdr:nvPicPr>
      <xdr:blipFill>
        <a:blip xmlns:r="http://schemas.openxmlformats.org/officeDocument/2006/relationships" r:embed="rId6" cstate="print"/>
        <a:srcRect/>
        <a:stretch>
          <a:fillRect/>
        </a:stretch>
      </xdr:blipFill>
      <xdr:spPr bwMode="auto">
        <a:xfrm>
          <a:off x="3143250" y="15706725"/>
          <a:ext cx="1209675" cy="838200"/>
        </a:xfrm>
        <a:prstGeom prst="rect">
          <a:avLst/>
        </a:prstGeom>
        <a:noFill/>
        <a:ln w="9525">
          <a:noFill/>
          <a:miter lim="800000"/>
          <a:headEnd/>
          <a:tailEnd/>
        </a:ln>
      </xdr:spPr>
    </xdr:pic>
    <xdr:clientData/>
  </xdr:twoCellAnchor>
  <xdr:twoCellAnchor editAs="oneCell">
    <xdr:from>
      <xdr:col>3</xdr:col>
      <xdr:colOff>47625</xdr:colOff>
      <xdr:row>19</xdr:row>
      <xdr:rowOff>38100</xdr:rowOff>
    </xdr:from>
    <xdr:to>
      <xdr:col>3</xdr:col>
      <xdr:colOff>1257300</xdr:colOff>
      <xdr:row>19</xdr:row>
      <xdr:rowOff>838200</xdr:rowOff>
    </xdr:to>
    <xdr:pic>
      <xdr:nvPicPr>
        <xdr:cNvPr id="22619" name="Рисунок 11" descr="145.jpg">
          <a:extLst>
            <a:ext uri="{FF2B5EF4-FFF2-40B4-BE49-F238E27FC236}">
              <a16:creationId xmlns:a16="http://schemas.microsoft.com/office/drawing/2014/main" id="{00000000-0008-0000-1500-00005B580000}"/>
            </a:ext>
          </a:extLst>
        </xdr:cNvPr>
        <xdr:cNvPicPr>
          <a:picLocks noChangeAspect="1"/>
        </xdr:cNvPicPr>
      </xdr:nvPicPr>
      <xdr:blipFill>
        <a:blip xmlns:r="http://schemas.openxmlformats.org/officeDocument/2006/relationships" r:embed="rId7" cstate="print"/>
        <a:srcRect/>
        <a:stretch>
          <a:fillRect/>
        </a:stretch>
      </xdr:blipFill>
      <xdr:spPr bwMode="auto">
        <a:xfrm>
          <a:off x="3143250" y="17535525"/>
          <a:ext cx="1209675" cy="800100"/>
        </a:xfrm>
        <a:prstGeom prst="rect">
          <a:avLst/>
        </a:prstGeom>
        <a:noFill/>
        <a:ln w="9525">
          <a:noFill/>
          <a:miter lim="800000"/>
          <a:headEnd/>
          <a:tailEnd/>
        </a:ln>
      </xdr:spPr>
    </xdr:pic>
    <xdr:clientData/>
  </xdr:twoCellAnchor>
  <xdr:twoCellAnchor editAs="oneCell">
    <xdr:from>
      <xdr:col>3</xdr:col>
      <xdr:colOff>47625</xdr:colOff>
      <xdr:row>20</xdr:row>
      <xdr:rowOff>38100</xdr:rowOff>
    </xdr:from>
    <xdr:to>
      <xdr:col>3</xdr:col>
      <xdr:colOff>1257300</xdr:colOff>
      <xdr:row>20</xdr:row>
      <xdr:rowOff>838200</xdr:rowOff>
    </xdr:to>
    <xdr:pic>
      <xdr:nvPicPr>
        <xdr:cNvPr id="22621" name="Рисунок 13" descr="144.jpg">
          <a:extLst>
            <a:ext uri="{FF2B5EF4-FFF2-40B4-BE49-F238E27FC236}">
              <a16:creationId xmlns:a16="http://schemas.microsoft.com/office/drawing/2014/main" id="{00000000-0008-0000-1500-00005D580000}"/>
            </a:ext>
          </a:extLst>
        </xdr:cNvPr>
        <xdr:cNvPicPr>
          <a:picLocks noChangeAspect="1"/>
        </xdr:cNvPicPr>
      </xdr:nvPicPr>
      <xdr:blipFill>
        <a:blip xmlns:r="http://schemas.openxmlformats.org/officeDocument/2006/relationships" r:embed="rId8" cstate="print"/>
        <a:srcRect/>
        <a:stretch>
          <a:fillRect/>
        </a:stretch>
      </xdr:blipFill>
      <xdr:spPr bwMode="auto">
        <a:xfrm>
          <a:off x="3143250" y="19335750"/>
          <a:ext cx="1209675" cy="800100"/>
        </a:xfrm>
        <a:prstGeom prst="rect">
          <a:avLst/>
        </a:prstGeom>
        <a:noFill/>
        <a:ln w="9525">
          <a:noFill/>
          <a:miter lim="800000"/>
          <a:headEnd/>
          <a:tailEnd/>
        </a:ln>
      </xdr:spPr>
    </xdr:pic>
    <xdr:clientData/>
  </xdr:twoCellAnchor>
  <xdr:twoCellAnchor editAs="oneCell">
    <xdr:from>
      <xdr:col>3</xdr:col>
      <xdr:colOff>19050</xdr:colOff>
      <xdr:row>11</xdr:row>
      <xdr:rowOff>38100</xdr:rowOff>
    </xdr:from>
    <xdr:to>
      <xdr:col>3</xdr:col>
      <xdr:colOff>1228725</xdr:colOff>
      <xdr:row>11</xdr:row>
      <xdr:rowOff>1247775</xdr:rowOff>
    </xdr:to>
    <xdr:pic>
      <xdr:nvPicPr>
        <xdr:cNvPr id="22623" name="Рисунок 19" descr="150.jpg">
          <a:extLst>
            <a:ext uri="{FF2B5EF4-FFF2-40B4-BE49-F238E27FC236}">
              <a16:creationId xmlns:a16="http://schemas.microsoft.com/office/drawing/2014/main" id="{00000000-0008-0000-1500-00005F580000}"/>
            </a:ext>
          </a:extLst>
        </xdr:cNvPr>
        <xdr:cNvPicPr>
          <a:picLocks noChangeAspect="1"/>
        </xdr:cNvPicPr>
      </xdr:nvPicPr>
      <xdr:blipFill>
        <a:blip xmlns:r="http://schemas.openxmlformats.org/officeDocument/2006/relationships" r:embed="rId9" cstate="print"/>
        <a:srcRect/>
        <a:stretch>
          <a:fillRect/>
        </a:stretch>
      </xdr:blipFill>
      <xdr:spPr bwMode="auto">
        <a:xfrm>
          <a:off x="3114675" y="11239500"/>
          <a:ext cx="1209675" cy="1209675"/>
        </a:xfrm>
        <a:prstGeom prst="rect">
          <a:avLst/>
        </a:prstGeom>
        <a:noFill/>
        <a:ln w="9525">
          <a:noFill/>
          <a:miter lim="800000"/>
          <a:headEnd/>
          <a:tailEnd/>
        </a:ln>
      </xdr:spPr>
    </xdr:pic>
    <xdr:clientData/>
  </xdr:twoCellAnchor>
  <xdr:twoCellAnchor editAs="oneCell">
    <xdr:from>
      <xdr:col>3</xdr:col>
      <xdr:colOff>19050</xdr:colOff>
      <xdr:row>22</xdr:row>
      <xdr:rowOff>57150</xdr:rowOff>
    </xdr:from>
    <xdr:to>
      <xdr:col>3</xdr:col>
      <xdr:colOff>1228725</xdr:colOff>
      <xdr:row>22</xdr:row>
      <xdr:rowOff>857250</xdr:rowOff>
    </xdr:to>
    <xdr:pic>
      <xdr:nvPicPr>
        <xdr:cNvPr id="22624" name="Рисунок 20" descr="145.jpg">
          <a:extLst>
            <a:ext uri="{FF2B5EF4-FFF2-40B4-BE49-F238E27FC236}">
              <a16:creationId xmlns:a16="http://schemas.microsoft.com/office/drawing/2014/main" id="{00000000-0008-0000-1500-000060580000}"/>
            </a:ext>
          </a:extLst>
        </xdr:cNvPr>
        <xdr:cNvPicPr>
          <a:picLocks noChangeAspect="1"/>
        </xdr:cNvPicPr>
      </xdr:nvPicPr>
      <xdr:blipFill>
        <a:blip xmlns:r="http://schemas.openxmlformats.org/officeDocument/2006/relationships" r:embed="rId7" cstate="print"/>
        <a:srcRect/>
        <a:stretch>
          <a:fillRect/>
        </a:stretch>
      </xdr:blipFill>
      <xdr:spPr bwMode="auto">
        <a:xfrm>
          <a:off x="3114675" y="19831050"/>
          <a:ext cx="1209675" cy="800100"/>
        </a:xfrm>
        <a:prstGeom prst="rect">
          <a:avLst/>
        </a:prstGeom>
        <a:noFill/>
        <a:ln w="9525">
          <a:noFill/>
          <a:miter lim="800000"/>
          <a:headEnd/>
          <a:tailEnd/>
        </a:ln>
      </xdr:spPr>
    </xdr:pic>
    <xdr:clientData/>
  </xdr:twoCellAnchor>
  <xdr:twoCellAnchor editAs="oneCell">
    <xdr:from>
      <xdr:col>3</xdr:col>
      <xdr:colOff>38100</xdr:colOff>
      <xdr:row>13</xdr:row>
      <xdr:rowOff>38100</xdr:rowOff>
    </xdr:from>
    <xdr:to>
      <xdr:col>3</xdr:col>
      <xdr:colOff>1266825</xdr:colOff>
      <xdr:row>13</xdr:row>
      <xdr:rowOff>962025</xdr:rowOff>
    </xdr:to>
    <xdr:pic>
      <xdr:nvPicPr>
        <xdr:cNvPr id="22625" name="Picture 221" descr="DSC00165">
          <a:extLst>
            <a:ext uri="{FF2B5EF4-FFF2-40B4-BE49-F238E27FC236}">
              <a16:creationId xmlns:a16="http://schemas.microsoft.com/office/drawing/2014/main" id="{00000000-0008-0000-1500-00006158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133725" y="13792200"/>
          <a:ext cx="1228725" cy="923925"/>
        </a:xfrm>
        <a:prstGeom prst="rect">
          <a:avLst/>
        </a:prstGeom>
        <a:noFill/>
        <a:ln w="9525">
          <a:noFill/>
          <a:miter lim="800000"/>
          <a:headEnd/>
          <a:tailEnd/>
        </a:ln>
      </xdr:spPr>
    </xdr:pic>
    <xdr:clientData/>
  </xdr:twoCellAnchor>
  <xdr:twoCellAnchor editAs="oneCell">
    <xdr:from>
      <xdr:col>3</xdr:col>
      <xdr:colOff>47625</xdr:colOff>
      <xdr:row>23</xdr:row>
      <xdr:rowOff>57150</xdr:rowOff>
    </xdr:from>
    <xdr:to>
      <xdr:col>3</xdr:col>
      <xdr:colOff>1257300</xdr:colOff>
      <xdr:row>23</xdr:row>
      <xdr:rowOff>942975</xdr:rowOff>
    </xdr:to>
    <xdr:pic>
      <xdr:nvPicPr>
        <xdr:cNvPr id="22626" name="Рисунок 2" descr="046.jpg">
          <a:extLst>
            <a:ext uri="{FF2B5EF4-FFF2-40B4-BE49-F238E27FC236}">
              <a16:creationId xmlns:a16="http://schemas.microsoft.com/office/drawing/2014/main" id="{00000000-0008-0000-1500-000062580000}"/>
            </a:ext>
          </a:extLst>
        </xdr:cNvPr>
        <xdr:cNvPicPr>
          <a:picLocks noChangeAspect="1"/>
        </xdr:cNvPicPr>
      </xdr:nvPicPr>
      <xdr:blipFill>
        <a:blip xmlns:r="http://schemas.openxmlformats.org/officeDocument/2006/relationships" r:embed="rId11" cstate="print"/>
        <a:srcRect/>
        <a:stretch>
          <a:fillRect/>
        </a:stretch>
      </xdr:blipFill>
      <xdr:spPr bwMode="auto">
        <a:xfrm>
          <a:off x="3143250" y="22050375"/>
          <a:ext cx="1209675" cy="885825"/>
        </a:xfrm>
        <a:prstGeom prst="rect">
          <a:avLst/>
        </a:prstGeom>
        <a:noFill/>
        <a:ln w="9525">
          <a:noFill/>
          <a:miter lim="800000"/>
          <a:headEnd/>
          <a:tailEnd/>
        </a:ln>
      </xdr:spPr>
    </xdr:pic>
    <xdr:clientData/>
  </xdr:twoCellAnchor>
  <xdr:twoCellAnchor editAs="oneCell">
    <xdr:from>
      <xdr:col>3</xdr:col>
      <xdr:colOff>28575</xdr:colOff>
      <xdr:row>10</xdr:row>
      <xdr:rowOff>28575</xdr:rowOff>
    </xdr:from>
    <xdr:to>
      <xdr:col>3</xdr:col>
      <xdr:colOff>1257300</xdr:colOff>
      <xdr:row>10</xdr:row>
      <xdr:rowOff>1095375</xdr:rowOff>
    </xdr:to>
    <xdr:pic>
      <xdr:nvPicPr>
        <xdr:cNvPr id="22629" name="Рисунок 18" descr="024.gif">
          <a:extLst>
            <a:ext uri="{FF2B5EF4-FFF2-40B4-BE49-F238E27FC236}">
              <a16:creationId xmlns:a16="http://schemas.microsoft.com/office/drawing/2014/main" id="{00000000-0008-0000-1500-000065580000}"/>
            </a:ext>
          </a:extLst>
        </xdr:cNvPr>
        <xdr:cNvPicPr>
          <a:picLocks noChangeAspect="1"/>
        </xdr:cNvPicPr>
      </xdr:nvPicPr>
      <xdr:blipFill>
        <a:blip xmlns:r="http://schemas.openxmlformats.org/officeDocument/2006/relationships" r:embed="rId12" cstate="print"/>
        <a:srcRect/>
        <a:stretch>
          <a:fillRect/>
        </a:stretch>
      </xdr:blipFill>
      <xdr:spPr bwMode="auto">
        <a:xfrm>
          <a:off x="3124200" y="10106025"/>
          <a:ext cx="1228725" cy="1066800"/>
        </a:xfrm>
        <a:prstGeom prst="rect">
          <a:avLst/>
        </a:prstGeom>
        <a:noFill/>
        <a:ln w="9525">
          <a:noFill/>
          <a:miter lim="800000"/>
          <a:headEnd/>
          <a:tailEnd/>
        </a:ln>
      </xdr:spPr>
    </xdr:pic>
    <xdr:clientData/>
  </xdr:twoCellAnchor>
  <xdr:twoCellAnchor editAs="oneCell">
    <xdr:from>
      <xdr:col>3</xdr:col>
      <xdr:colOff>28575</xdr:colOff>
      <xdr:row>25</xdr:row>
      <xdr:rowOff>19050</xdr:rowOff>
    </xdr:from>
    <xdr:to>
      <xdr:col>3</xdr:col>
      <xdr:colOff>1257300</xdr:colOff>
      <xdr:row>25</xdr:row>
      <xdr:rowOff>1247775</xdr:rowOff>
    </xdr:to>
    <xdr:pic>
      <xdr:nvPicPr>
        <xdr:cNvPr id="22630" name="Рисунок 19" descr="025.gif">
          <a:extLst>
            <a:ext uri="{FF2B5EF4-FFF2-40B4-BE49-F238E27FC236}">
              <a16:creationId xmlns:a16="http://schemas.microsoft.com/office/drawing/2014/main" id="{00000000-0008-0000-1500-000066580000}"/>
            </a:ext>
          </a:extLst>
        </xdr:cNvPr>
        <xdr:cNvPicPr>
          <a:picLocks noChangeAspect="1"/>
        </xdr:cNvPicPr>
      </xdr:nvPicPr>
      <xdr:blipFill>
        <a:blip xmlns:r="http://schemas.openxmlformats.org/officeDocument/2006/relationships" r:embed="rId13" cstate="print"/>
        <a:srcRect/>
        <a:stretch>
          <a:fillRect/>
        </a:stretch>
      </xdr:blipFill>
      <xdr:spPr bwMode="auto">
        <a:xfrm>
          <a:off x="3124200" y="23469600"/>
          <a:ext cx="1228725" cy="1228725"/>
        </a:xfrm>
        <a:prstGeom prst="rect">
          <a:avLst/>
        </a:prstGeom>
        <a:noFill/>
        <a:ln w="9525">
          <a:noFill/>
          <a:miter lim="800000"/>
          <a:headEnd/>
          <a:tailEnd/>
        </a:ln>
      </xdr:spPr>
    </xdr:pic>
    <xdr:clientData/>
  </xdr:twoCellAnchor>
  <xdr:twoCellAnchor editAs="oneCell">
    <xdr:from>
      <xdr:col>3</xdr:col>
      <xdr:colOff>28575</xdr:colOff>
      <xdr:row>26</xdr:row>
      <xdr:rowOff>28575</xdr:rowOff>
    </xdr:from>
    <xdr:to>
      <xdr:col>3</xdr:col>
      <xdr:colOff>1257300</xdr:colOff>
      <xdr:row>26</xdr:row>
      <xdr:rowOff>1257300</xdr:rowOff>
    </xdr:to>
    <xdr:pic>
      <xdr:nvPicPr>
        <xdr:cNvPr id="22631" name="Рисунок 20" descr="026.gif">
          <a:extLst>
            <a:ext uri="{FF2B5EF4-FFF2-40B4-BE49-F238E27FC236}">
              <a16:creationId xmlns:a16="http://schemas.microsoft.com/office/drawing/2014/main" id="{00000000-0008-0000-1500-000067580000}"/>
            </a:ext>
          </a:extLst>
        </xdr:cNvPr>
        <xdr:cNvPicPr>
          <a:picLocks noChangeAspect="1"/>
        </xdr:cNvPicPr>
      </xdr:nvPicPr>
      <xdr:blipFill>
        <a:blip xmlns:r="http://schemas.openxmlformats.org/officeDocument/2006/relationships" r:embed="rId14" cstate="print"/>
        <a:srcRect/>
        <a:stretch>
          <a:fillRect/>
        </a:stretch>
      </xdr:blipFill>
      <xdr:spPr bwMode="auto">
        <a:xfrm>
          <a:off x="3124200" y="24755475"/>
          <a:ext cx="1228725" cy="1228725"/>
        </a:xfrm>
        <a:prstGeom prst="rect">
          <a:avLst/>
        </a:prstGeom>
        <a:noFill/>
        <a:ln w="9525">
          <a:noFill/>
          <a:miter lim="800000"/>
          <a:headEnd/>
          <a:tailEnd/>
        </a:ln>
      </xdr:spPr>
    </xdr:pic>
    <xdr:clientData/>
  </xdr:twoCellAnchor>
  <xdr:twoCellAnchor editAs="oneCell">
    <xdr:from>
      <xdr:col>3</xdr:col>
      <xdr:colOff>38100</xdr:colOff>
      <xdr:row>9</xdr:row>
      <xdr:rowOff>38100</xdr:rowOff>
    </xdr:from>
    <xdr:to>
      <xdr:col>3</xdr:col>
      <xdr:colOff>1247775</xdr:colOff>
      <xdr:row>9</xdr:row>
      <xdr:rowOff>1657350</xdr:rowOff>
    </xdr:to>
    <xdr:pic>
      <xdr:nvPicPr>
        <xdr:cNvPr id="22632" name="Рисунок 4" descr="141.jpg">
          <a:extLst>
            <a:ext uri="{FF2B5EF4-FFF2-40B4-BE49-F238E27FC236}">
              <a16:creationId xmlns:a16="http://schemas.microsoft.com/office/drawing/2014/main" id="{00000000-0008-0000-1500-000068580000}"/>
            </a:ext>
          </a:extLst>
        </xdr:cNvPr>
        <xdr:cNvPicPr>
          <a:picLocks noChangeAspect="1"/>
        </xdr:cNvPicPr>
      </xdr:nvPicPr>
      <xdr:blipFill>
        <a:blip xmlns:r="http://schemas.openxmlformats.org/officeDocument/2006/relationships" r:embed="rId4" cstate="print"/>
        <a:srcRect/>
        <a:stretch>
          <a:fillRect/>
        </a:stretch>
      </xdr:blipFill>
      <xdr:spPr bwMode="auto">
        <a:xfrm>
          <a:off x="3133725" y="6162675"/>
          <a:ext cx="1209675" cy="1619250"/>
        </a:xfrm>
        <a:prstGeom prst="rect">
          <a:avLst/>
        </a:prstGeom>
        <a:noFill/>
        <a:ln w="9525">
          <a:noFill/>
          <a:miter lim="800000"/>
          <a:headEnd/>
          <a:tailEnd/>
        </a:ln>
      </xdr:spPr>
    </xdr:pic>
    <xdr:clientData/>
  </xdr:twoCellAnchor>
  <xdr:twoCellAnchor editAs="oneCell">
    <xdr:from>
      <xdr:col>3</xdr:col>
      <xdr:colOff>38100</xdr:colOff>
      <xdr:row>17</xdr:row>
      <xdr:rowOff>66675</xdr:rowOff>
    </xdr:from>
    <xdr:to>
      <xdr:col>3</xdr:col>
      <xdr:colOff>1247775</xdr:colOff>
      <xdr:row>17</xdr:row>
      <xdr:rowOff>866775</xdr:rowOff>
    </xdr:to>
    <xdr:pic>
      <xdr:nvPicPr>
        <xdr:cNvPr id="22633" name="Рисунок 13" descr="144.jpg">
          <a:extLst>
            <a:ext uri="{FF2B5EF4-FFF2-40B4-BE49-F238E27FC236}">
              <a16:creationId xmlns:a16="http://schemas.microsoft.com/office/drawing/2014/main" id="{00000000-0008-0000-1500-000069580000}"/>
            </a:ext>
          </a:extLst>
        </xdr:cNvPr>
        <xdr:cNvPicPr>
          <a:picLocks noChangeAspect="1"/>
        </xdr:cNvPicPr>
      </xdr:nvPicPr>
      <xdr:blipFill>
        <a:blip xmlns:r="http://schemas.openxmlformats.org/officeDocument/2006/relationships" r:embed="rId8" cstate="print"/>
        <a:srcRect/>
        <a:stretch>
          <a:fillRect/>
        </a:stretch>
      </xdr:blipFill>
      <xdr:spPr bwMode="auto">
        <a:xfrm>
          <a:off x="3133725" y="16649700"/>
          <a:ext cx="1209675" cy="800100"/>
        </a:xfrm>
        <a:prstGeom prst="rect">
          <a:avLst/>
        </a:prstGeom>
        <a:noFill/>
        <a:ln w="9525">
          <a:noFill/>
          <a:miter lim="800000"/>
          <a:headEnd/>
          <a:tailEnd/>
        </a:ln>
      </xdr:spPr>
    </xdr:pic>
    <xdr:clientData/>
  </xdr:twoCellAnchor>
  <xdr:twoCellAnchor editAs="oneCell">
    <xdr:from>
      <xdr:col>3</xdr:col>
      <xdr:colOff>66675</xdr:colOff>
      <xdr:row>21</xdr:row>
      <xdr:rowOff>47625</xdr:rowOff>
    </xdr:from>
    <xdr:to>
      <xdr:col>3</xdr:col>
      <xdr:colOff>1273788</xdr:colOff>
      <xdr:row>21</xdr:row>
      <xdr:rowOff>852367</xdr:rowOff>
    </xdr:to>
    <xdr:pic>
      <xdr:nvPicPr>
        <xdr:cNvPr id="3" name="Рисунок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5"/>
        <a:stretch>
          <a:fillRect/>
        </a:stretch>
      </xdr:blipFill>
      <xdr:spPr>
        <a:xfrm>
          <a:off x="3162300" y="18859500"/>
          <a:ext cx="1207113" cy="804742"/>
        </a:xfrm>
        <a:prstGeom prst="rect">
          <a:avLst/>
        </a:prstGeom>
      </xdr:spPr>
    </xdr:pic>
    <xdr:clientData/>
  </xdr:twoCellAnchor>
  <xdr:twoCellAnchor editAs="oneCell">
    <xdr:from>
      <xdr:col>3</xdr:col>
      <xdr:colOff>66675</xdr:colOff>
      <xdr:row>18</xdr:row>
      <xdr:rowOff>85725</xdr:rowOff>
    </xdr:from>
    <xdr:to>
      <xdr:col>3</xdr:col>
      <xdr:colOff>1273788</xdr:colOff>
      <xdr:row>18</xdr:row>
      <xdr:rowOff>890467</xdr:rowOff>
    </xdr:to>
    <xdr:pic>
      <xdr:nvPicPr>
        <xdr:cNvPr id="4" name="Рисунок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5"/>
        <a:stretch>
          <a:fillRect/>
        </a:stretch>
      </xdr:blipFill>
      <xdr:spPr>
        <a:xfrm>
          <a:off x="3162300" y="15316200"/>
          <a:ext cx="1207113" cy="804742"/>
        </a:xfrm>
        <a:prstGeom prst="rect">
          <a:avLst/>
        </a:prstGeom>
      </xdr:spPr>
    </xdr:pic>
    <xdr:clientData/>
  </xdr:twoCellAnchor>
  <xdr:twoCellAnchor editAs="oneCell">
    <xdr:from>
      <xdr:col>3</xdr:col>
      <xdr:colOff>57150</xdr:colOff>
      <xdr:row>14</xdr:row>
      <xdr:rowOff>85725</xdr:rowOff>
    </xdr:from>
    <xdr:to>
      <xdr:col>3</xdr:col>
      <xdr:colOff>1264263</xdr:colOff>
      <xdr:row>14</xdr:row>
      <xdr:rowOff>884370</xdr:rowOff>
    </xdr:to>
    <xdr:pic>
      <xdr:nvPicPr>
        <xdr:cNvPr id="6" name="Рисунок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16"/>
        <a:stretch>
          <a:fillRect/>
        </a:stretch>
      </xdr:blipFill>
      <xdr:spPr>
        <a:xfrm>
          <a:off x="3152775" y="12563475"/>
          <a:ext cx="1207113" cy="79864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180975</xdr:colOff>
      <xdr:row>5</xdr:row>
      <xdr:rowOff>85725</xdr:rowOff>
    </xdr:from>
    <xdr:to>
      <xdr:col>3</xdr:col>
      <xdr:colOff>1123950</xdr:colOff>
      <xdr:row>5</xdr:row>
      <xdr:rowOff>895350</xdr:rowOff>
    </xdr:to>
    <xdr:pic>
      <xdr:nvPicPr>
        <xdr:cNvPr id="23609" name="Picture 53" descr="9802B177-8DC1-4EB7-9930-50AC70D5EAAC">
          <a:extLst>
            <a:ext uri="{FF2B5EF4-FFF2-40B4-BE49-F238E27FC236}">
              <a16:creationId xmlns:a16="http://schemas.microsoft.com/office/drawing/2014/main" id="{00000000-0008-0000-1600-0000395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105150" y="1762125"/>
          <a:ext cx="942975" cy="809625"/>
        </a:xfrm>
        <a:prstGeom prst="rect">
          <a:avLst/>
        </a:prstGeom>
        <a:noFill/>
        <a:ln w="9525">
          <a:noFill/>
          <a:miter lim="800000"/>
          <a:headEnd/>
          <a:tailEnd/>
        </a:ln>
      </xdr:spPr>
    </xdr:pic>
    <xdr:clientData/>
  </xdr:twoCellAnchor>
  <xdr:twoCellAnchor editAs="oneCell">
    <xdr:from>
      <xdr:col>3</xdr:col>
      <xdr:colOff>171450</xdr:colOff>
      <xdr:row>6</xdr:row>
      <xdr:rowOff>76200</xdr:rowOff>
    </xdr:from>
    <xdr:to>
      <xdr:col>3</xdr:col>
      <xdr:colOff>1114425</xdr:colOff>
      <xdr:row>6</xdr:row>
      <xdr:rowOff>885825</xdr:rowOff>
    </xdr:to>
    <xdr:pic>
      <xdr:nvPicPr>
        <xdr:cNvPr id="23610" name="Picture 53" descr="9802B177-8DC1-4EB7-9930-50AC70D5EAAC">
          <a:extLst>
            <a:ext uri="{FF2B5EF4-FFF2-40B4-BE49-F238E27FC236}">
              <a16:creationId xmlns:a16="http://schemas.microsoft.com/office/drawing/2014/main" id="{00000000-0008-0000-1600-00003A5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095625" y="2771775"/>
          <a:ext cx="942975" cy="809625"/>
        </a:xfrm>
        <a:prstGeom prst="rect">
          <a:avLst/>
        </a:prstGeom>
        <a:noFill/>
        <a:ln w="9525">
          <a:noFill/>
          <a:miter lim="800000"/>
          <a:headEnd/>
          <a:tailEnd/>
        </a:ln>
      </xdr:spPr>
    </xdr:pic>
    <xdr:clientData/>
  </xdr:twoCellAnchor>
  <xdr:twoCellAnchor editAs="oneCell">
    <xdr:from>
      <xdr:col>3</xdr:col>
      <xdr:colOff>114300</xdr:colOff>
      <xdr:row>7</xdr:row>
      <xdr:rowOff>133350</xdr:rowOff>
    </xdr:from>
    <xdr:to>
      <xdr:col>3</xdr:col>
      <xdr:colOff>1162050</xdr:colOff>
      <xdr:row>7</xdr:row>
      <xdr:rowOff>1047750</xdr:rowOff>
    </xdr:to>
    <xdr:pic>
      <xdr:nvPicPr>
        <xdr:cNvPr id="23611" name="Picture 103" descr="]Z9%8S73~~RKB@IV76V[3MN">
          <a:extLst>
            <a:ext uri="{FF2B5EF4-FFF2-40B4-BE49-F238E27FC236}">
              <a16:creationId xmlns:a16="http://schemas.microsoft.com/office/drawing/2014/main" id="{00000000-0008-0000-1600-00003B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38475" y="3848100"/>
          <a:ext cx="1047750" cy="914400"/>
        </a:xfrm>
        <a:prstGeom prst="rect">
          <a:avLst/>
        </a:prstGeom>
        <a:noFill/>
        <a:ln w="9525">
          <a:noFill/>
          <a:miter lim="800000"/>
          <a:headEnd/>
          <a:tailEnd/>
        </a:ln>
      </xdr:spPr>
    </xdr:pic>
    <xdr:clientData/>
  </xdr:twoCellAnchor>
  <xdr:twoCellAnchor editAs="oneCell">
    <xdr:from>
      <xdr:col>3</xdr:col>
      <xdr:colOff>123825</xdr:colOff>
      <xdr:row>8</xdr:row>
      <xdr:rowOff>85725</xdr:rowOff>
    </xdr:from>
    <xdr:to>
      <xdr:col>3</xdr:col>
      <xdr:colOff>1171575</xdr:colOff>
      <xdr:row>8</xdr:row>
      <xdr:rowOff>1000125</xdr:rowOff>
    </xdr:to>
    <xdr:pic>
      <xdr:nvPicPr>
        <xdr:cNvPr id="23612" name="Picture 103" descr="]Z9%8S73~~RKB@IV76V[3MN">
          <a:extLst>
            <a:ext uri="{FF2B5EF4-FFF2-40B4-BE49-F238E27FC236}">
              <a16:creationId xmlns:a16="http://schemas.microsoft.com/office/drawing/2014/main" id="{00000000-0008-0000-1600-00003C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48000" y="4933950"/>
          <a:ext cx="1047750" cy="914400"/>
        </a:xfrm>
        <a:prstGeom prst="rect">
          <a:avLst/>
        </a:prstGeom>
        <a:noFill/>
        <a:ln w="9525">
          <a:noFill/>
          <a:miter lim="800000"/>
          <a:headEnd/>
          <a:tailEnd/>
        </a:ln>
      </xdr:spPr>
    </xdr:pic>
    <xdr:clientData/>
  </xdr:twoCellAnchor>
  <xdr:twoCellAnchor editAs="oneCell">
    <xdr:from>
      <xdr:col>3</xdr:col>
      <xdr:colOff>95250</xdr:colOff>
      <xdr:row>9</xdr:row>
      <xdr:rowOff>104775</xdr:rowOff>
    </xdr:from>
    <xdr:to>
      <xdr:col>3</xdr:col>
      <xdr:colOff>1143000</xdr:colOff>
      <xdr:row>9</xdr:row>
      <xdr:rowOff>1019175</xdr:rowOff>
    </xdr:to>
    <xdr:pic>
      <xdr:nvPicPr>
        <xdr:cNvPr id="23613" name="Picture 103" descr="]Z9%8S73~~RKB@IV76V[3MN">
          <a:extLst>
            <a:ext uri="{FF2B5EF4-FFF2-40B4-BE49-F238E27FC236}">
              <a16:creationId xmlns:a16="http://schemas.microsoft.com/office/drawing/2014/main" id="{00000000-0008-0000-1600-00003D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19425" y="6086475"/>
          <a:ext cx="1047750" cy="914400"/>
        </a:xfrm>
        <a:prstGeom prst="rect">
          <a:avLst/>
        </a:prstGeom>
        <a:noFill/>
        <a:ln w="9525">
          <a:noFill/>
          <a:miter lim="800000"/>
          <a:headEnd/>
          <a:tailEnd/>
        </a:ln>
      </xdr:spPr>
    </xdr:pic>
    <xdr:clientData/>
  </xdr:twoCellAnchor>
  <xdr:twoCellAnchor editAs="oneCell">
    <xdr:from>
      <xdr:col>3</xdr:col>
      <xdr:colOff>123825</xdr:colOff>
      <xdr:row>10</xdr:row>
      <xdr:rowOff>95250</xdr:rowOff>
    </xdr:from>
    <xdr:to>
      <xdr:col>3</xdr:col>
      <xdr:colOff>1171575</xdr:colOff>
      <xdr:row>10</xdr:row>
      <xdr:rowOff>1009650</xdr:rowOff>
    </xdr:to>
    <xdr:pic>
      <xdr:nvPicPr>
        <xdr:cNvPr id="23614" name="Picture 103" descr="]Z9%8S73~~RKB@IV76V[3MN">
          <a:extLst>
            <a:ext uri="{FF2B5EF4-FFF2-40B4-BE49-F238E27FC236}">
              <a16:creationId xmlns:a16="http://schemas.microsoft.com/office/drawing/2014/main" id="{00000000-0008-0000-1600-00003E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48000" y="7210425"/>
          <a:ext cx="1047750" cy="914400"/>
        </a:xfrm>
        <a:prstGeom prst="rect">
          <a:avLst/>
        </a:prstGeom>
        <a:noFill/>
        <a:ln w="9525">
          <a:noFill/>
          <a:miter lim="800000"/>
          <a:headEnd/>
          <a:tailEnd/>
        </a:ln>
      </xdr:spPr>
    </xdr:pic>
    <xdr:clientData/>
  </xdr:twoCellAnchor>
  <xdr:twoCellAnchor editAs="oneCell">
    <xdr:from>
      <xdr:col>3</xdr:col>
      <xdr:colOff>161925</xdr:colOff>
      <xdr:row>11</xdr:row>
      <xdr:rowOff>66675</xdr:rowOff>
    </xdr:from>
    <xdr:to>
      <xdr:col>3</xdr:col>
      <xdr:colOff>1209675</xdr:colOff>
      <xdr:row>11</xdr:row>
      <xdr:rowOff>981075</xdr:rowOff>
    </xdr:to>
    <xdr:pic>
      <xdr:nvPicPr>
        <xdr:cNvPr id="23615" name="Picture 103" descr="]Z9%8S73~~RKB@IV76V[3MN">
          <a:extLst>
            <a:ext uri="{FF2B5EF4-FFF2-40B4-BE49-F238E27FC236}">
              <a16:creationId xmlns:a16="http://schemas.microsoft.com/office/drawing/2014/main" id="{00000000-0008-0000-1600-00003F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86100" y="8315325"/>
          <a:ext cx="1047750" cy="914400"/>
        </a:xfrm>
        <a:prstGeom prst="rect">
          <a:avLst/>
        </a:prstGeom>
        <a:noFill/>
        <a:ln w="9525">
          <a:noFill/>
          <a:miter lim="800000"/>
          <a:headEnd/>
          <a:tailEnd/>
        </a:ln>
      </xdr:spPr>
    </xdr:pic>
    <xdr:clientData/>
  </xdr:twoCellAnchor>
  <xdr:twoCellAnchor editAs="oneCell">
    <xdr:from>
      <xdr:col>3</xdr:col>
      <xdr:colOff>123825</xdr:colOff>
      <xdr:row>12</xdr:row>
      <xdr:rowOff>142875</xdr:rowOff>
    </xdr:from>
    <xdr:to>
      <xdr:col>3</xdr:col>
      <xdr:colOff>1171575</xdr:colOff>
      <xdr:row>12</xdr:row>
      <xdr:rowOff>1057275</xdr:rowOff>
    </xdr:to>
    <xdr:pic>
      <xdr:nvPicPr>
        <xdr:cNvPr id="23616" name="Picture 103" descr="]Z9%8S73~~RKB@IV76V[3MN">
          <a:extLst>
            <a:ext uri="{FF2B5EF4-FFF2-40B4-BE49-F238E27FC236}">
              <a16:creationId xmlns:a16="http://schemas.microsoft.com/office/drawing/2014/main" id="{00000000-0008-0000-1600-000040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48000" y="9525000"/>
          <a:ext cx="1047750" cy="914400"/>
        </a:xfrm>
        <a:prstGeom prst="rect">
          <a:avLst/>
        </a:prstGeom>
        <a:noFill/>
        <a:ln w="9525">
          <a:noFill/>
          <a:miter lim="800000"/>
          <a:headEnd/>
          <a:tailEnd/>
        </a:ln>
      </xdr:spPr>
    </xdr:pic>
    <xdr:clientData/>
  </xdr:twoCellAnchor>
  <xdr:twoCellAnchor editAs="oneCell">
    <xdr:from>
      <xdr:col>3</xdr:col>
      <xdr:colOff>133350</xdr:colOff>
      <xdr:row>13</xdr:row>
      <xdr:rowOff>85725</xdr:rowOff>
    </xdr:from>
    <xdr:to>
      <xdr:col>3</xdr:col>
      <xdr:colOff>1181100</xdr:colOff>
      <xdr:row>13</xdr:row>
      <xdr:rowOff>1000125</xdr:rowOff>
    </xdr:to>
    <xdr:pic>
      <xdr:nvPicPr>
        <xdr:cNvPr id="23617" name="Picture 103" descr="]Z9%8S73~~RKB@IV76V[3MN">
          <a:extLst>
            <a:ext uri="{FF2B5EF4-FFF2-40B4-BE49-F238E27FC236}">
              <a16:creationId xmlns:a16="http://schemas.microsoft.com/office/drawing/2014/main" id="{00000000-0008-0000-1600-000041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57525" y="10601325"/>
          <a:ext cx="1047750" cy="914400"/>
        </a:xfrm>
        <a:prstGeom prst="rect">
          <a:avLst/>
        </a:prstGeom>
        <a:noFill/>
        <a:ln w="9525">
          <a:noFill/>
          <a:miter lim="800000"/>
          <a:headEnd/>
          <a:tailEnd/>
        </a:ln>
      </xdr:spPr>
    </xdr:pic>
    <xdr:clientData/>
  </xdr:twoCellAnchor>
  <xdr:twoCellAnchor editAs="oneCell">
    <xdr:from>
      <xdr:col>3</xdr:col>
      <xdr:colOff>114300</xdr:colOff>
      <xdr:row>14</xdr:row>
      <xdr:rowOff>76200</xdr:rowOff>
    </xdr:from>
    <xdr:to>
      <xdr:col>3</xdr:col>
      <xdr:colOff>1162050</xdr:colOff>
      <xdr:row>14</xdr:row>
      <xdr:rowOff>990600</xdr:rowOff>
    </xdr:to>
    <xdr:pic>
      <xdr:nvPicPr>
        <xdr:cNvPr id="23618" name="Picture 103" descr="]Z9%8S73~~RKB@IV76V[3MN">
          <a:extLst>
            <a:ext uri="{FF2B5EF4-FFF2-40B4-BE49-F238E27FC236}">
              <a16:creationId xmlns:a16="http://schemas.microsoft.com/office/drawing/2014/main" id="{00000000-0008-0000-1600-000042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38475" y="11725275"/>
          <a:ext cx="1047750" cy="914400"/>
        </a:xfrm>
        <a:prstGeom prst="rect">
          <a:avLst/>
        </a:prstGeom>
        <a:noFill/>
        <a:ln w="9525">
          <a:noFill/>
          <a:miter lim="800000"/>
          <a:headEnd/>
          <a:tailEnd/>
        </a:ln>
      </xdr:spPr>
    </xdr:pic>
    <xdr:clientData/>
  </xdr:twoCellAnchor>
  <xdr:twoCellAnchor editAs="oneCell">
    <xdr:from>
      <xdr:col>3</xdr:col>
      <xdr:colOff>123825</xdr:colOff>
      <xdr:row>15</xdr:row>
      <xdr:rowOff>95250</xdr:rowOff>
    </xdr:from>
    <xdr:to>
      <xdr:col>3</xdr:col>
      <xdr:colOff>1171575</xdr:colOff>
      <xdr:row>15</xdr:row>
      <xdr:rowOff>1009650</xdr:rowOff>
    </xdr:to>
    <xdr:pic>
      <xdr:nvPicPr>
        <xdr:cNvPr id="23619" name="Picture 103" descr="]Z9%8S73~~RKB@IV76V[3MN">
          <a:extLst>
            <a:ext uri="{FF2B5EF4-FFF2-40B4-BE49-F238E27FC236}">
              <a16:creationId xmlns:a16="http://schemas.microsoft.com/office/drawing/2014/main" id="{00000000-0008-0000-1600-000043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48000" y="12877800"/>
          <a:ext cx="1047750" cy="914400"/>
        </a:xfrm>
        <a:prstGeom prst="rect">
          <a:avLst/>
        </a:prstGeom>
        <a:noFill/>
        <a:ln w="9525">
          <a:noFill/>
          <a:miter lim="800000"/>
          <a:headEnd/>
          <a:tailEnd/>
        </a:ln>
      </xdr:spPr>
    </xdr:pic>
    <xdr:clientData/>
  </xdr:twoCellAnchor>
  <xdr:twoCellAnchor editAs="oneCell">
    <xdr:from>
      <xdr:col>3</xdr:col>
      <xdr:colOff>133350</xdr:colOff>
      <xdr:row>16</xdr:row>
      <xdr:rowOff>104775</xdr:rowOff>
    </xdr:from>
    <xdr:to>
      <xdr:col>3</xdr:col>
      <xdr:colOff>1181100</xdr:colOff>
      <xdr:row>16</xdr:row>
      <xdr:rowOff>1019175</xdr:rowOff>
    </xdr:to>
    <xdr:pic>
      <xdr:nvPicPr>
        <xdr:cNvPr id="23620" name="Picture 103" descr="]Z9%8S73~~RKB@IV76V[3MN">
          <a:extLst>
            <a:ext uri="{FF2B5EF4-FFF2-40B4-BE49-F238E27FC236}">
              <a16:creationId xmlns:a16="http://schemas.microsoft.com/office/drawing/2014/main" id="{00000000-0008-0000-1600-000044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57525" y="14020800"/>
          <a:ext cx="1047750" cy="914400"/>
        </a:xfrm>
        <a:prstGeom prst="rect">
          <a:avLst/>
        </a:prstGeom>
        <a:noFill/>
        <a:ln w="9525">
          <a:noFill/>
          <a:miter lim="800000"/>
          <a:headEnd/>
          <a:tailEnd/>
        </a:ln>
      </xdr:spPr>
    </xdr:pic>
    <xdr:clientData/>
  </xdr:twoCellAnchor>
  <xdr:twoCellAnchor editAs="oneCell">
    <xdr:from>
      <xdr:col>3</xdr:col>
      <xdr:colOff>38100</xdr:colOff>
      <xdr:row>17</xdr:row>
      <xdr:rowOff>95250</xdr:rowOff>
    </xdr:from>
    <xdr:to>
      <xdr:col>3</xdr:col>
      <xdr:colOff>1295400</xdr:colOff>
      <xdr:row>17</xdr:row>
      <xdr:rowOff>1047750</xdr:rowOff>
    </xdr:to>
    <xdr:pic>
      <xdr:nvPicPr>
        <xdr:cNvPr id="23621" name="Picture 102" descr="I%]L]N@L59V60_YQSZ3`OBO">
          <a:extLst>
            <a:ext uri="{FF2B5EF4-FFF2-40B4-BE49-F238E27FC236}">
              <a16:creationId xmlns:a16="http://schemas.microsoft.com/office/drawing/2014/main" id="{00000000-0008-0000-1600-0000455C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962275" y="15144750"/>
          <a:ext cx="1257300" cy="952500"/>
        </a:xfrm>
        <a:prstGeom prst="rect">
          <a:avLst/>
        </a:prstGeom>
        <a:noFill/>
        <a:ln w="9525">
          <a:noFill/>
          <a:miter lim="800000"/>
          <a:headEnd/>
          <a:tailEnd/>
        </a:ln>
      </xdr:spPr>
    </xdr:pic>
    <xdr:clientData/>
  </xdr:twoCellAnchor>
  <xdr:twoCellAnchor editAs="oneCell">
    <xdr:from>
      <xdr:col>3</xdr:col>
      <xdr:colOff>57150</xdr:colOff>
      <xdr:row>18</xdr:row>
      <xdr:rowOff>104775</xdr:rowOff>
    </xdr:from>
    <xdr:to>
      <xdr:col>3</xdr:col>
      <xdr:colOff>1276350</xdr:colOff>
      <xdr:row>18</xdr:row>
      <xdr:rowOff>1057275</xdr:rowOff>
    </xdr:to>
    <xdr:pic>
      <xdr:nvPicPr>
        <xdr:cNvPr id="23622" name="Picture 102" descr="I%]L]N@L59V60_YQSZ3`OBO">
          <a:extLst>
            <a:ext uri="{FF2B5EF4-FFF2-40B4-BE49-F238E27FC236}">
              <a16:creationId xmlns:a16="http://schemas.microsoft.com/office/drawing/2014/main" id="{00000000-0008-0000-1600-0000465C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981325" y="16287750"/>
          <a:ext cx="1219200" cy="952500"/>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76200</xdr:colOff>
      <xdr:row>5</xdr:row>
      <xdr:rowOff>28575</xdr:rowOff>
    </xdr:from>
    <xdr:to>
      <xdr:col>3</xdr:col>
      <xdr:colOff>1266825</xdr:colOff>
      <xdr:row>5</xdr:row>
      <xdr:rowOff>1219200</xdr:rowOff>
    </xdr:to>
    <xdr:pic>
      <xdr:nvPicPr>
        <xdr:cNvPr id="24737" name="Рисунок 48" descr="020.jpg">
          <a:extLst>
            <a:ext uri="{FF2B5EF4-FFF2-40B4-BE49-F238E27FC236}">
              <a16:creationId xmlns:a16="http://schemas.microsoft.com/office/drawing/2014/main" id="{00000000-0008-0000-1700-0000A1600000}"/>
            </a:ext>
          </a:extLst>
        </xdr:cNvPr>
        <xdr:cNvPicPr>
          <a:picLocks noChangeAspect="1"/>
        </xdr:cNvPicPr>
      </xdr:nvPicPr>
      <xdr:blipFill>
        <a:blip xmlns:r="http://schemas.openxmlformats.org/officeDocument/2006/relationships" r:embed="rId1" cstate="print"/>
        <a:srcRect/>
        <a:stretch>
          <a:fillRect/>
        </a:stretch>
      </xdr:blipFill>
      <xdr:spPr bwMode="auto">
        <a:xfrm>
          <a:off x="3000375" y="1876425"/>
          <a:ext cx="1190625" cy="1190625"/>
        </a:xfrm>
        <a:prstGeom prst="rect">
          <a:avLst/>
        </a:prstGeom>
        <a:noFill/>
        <a:ln w="9525">
          <a:noFill/>
          <a:miter lim="800000"/>
          <a:headEnd/>
          <a:tailEnd/>
        </a:ln>
      </xdr:spPr>
    </xdr:pic>
    <xdr:clientData/>
  </xdr:twoCellAnchor>
  <xdr:twoCellAnchor editAs="oneCell">
    <xdr:from>
      <xdr:col>3</xdr:col>
      <xdr:colOff>76200</xdr:colOff>
      <xdr:row>6</xdr:row>
      <xdr:rowOff>28575</xdr:rowOff>
    </xdr:from>
    <xdr:to>
      <xdr:col>3</xdr:col>
      <xdr:colOff>1266825</xdr:colOff>
      <xdr:row>6</xdr:row>
      <xdr:rowOff>1219200</xdr:rowOff>
    </xdr:to>
    <xdr:pic>
      <xdr:nvPicPr>
        <xdr:cNvPr id="24738" name="Рисунок 48" descr="020.jpg">
          <a:extLst>
            <a:ext uri="{FF2B5EF4-FFF2-40B4-BE49-F238E27FC236}">
              <a16:creationId xmlns:a16="http://schemas.microsoft.com/office/drawing/2014/main" id="{00000000-0008-0000-1700-0000A2600000}"/>
            </a:ext>
          </a:extLst>
        </xdr:cNvPr>
        <xdr:cNvPicPr>
          <a:picLocks noChangeAspect="1"/>
        </xdr:cNvPicPr>
      </xdr:nvPicPr>
      <xdr:blipFill>
        <a:blip xmlns:r="http://schemas.openxmlformats.org/officeDocument/2006/relationships" r:embed="rId1" cstate="print"/>
        <a:srcRect/>
        <a:stretch>
          <a:fillRect/>
        </a:stretch>
      </xdr:blipFill>
      <xdr:spPr bwMode="auto">
        <a:xfrm>
          <a:off x="3000375" y="3133725"/>
          <a:ext cx="1190625" cy="1190625"/>
        </a:xfrm>
        <a:prstGeom prst="rect">
          <a:avLst/>
        </a:prstGeom>
        <a:noFill/>
        <a:ln w="9525">
          <a:noFill/>
          <a:miter lim="800000"/>
          <a:headEnd/>
          <a:tailEnd/>
        </a:ln>
      </xdr:spPr>
    </xdr:pic>
    <xdr:clientData/>
  </xdr:twoCellAnchor>
  <xdr:twoCellAnchor editAs="oneCell">
    <xdr:from>
      <xdr:col>3</xdr:col>
      <xdr:colOff>38100</xdr:colOff>
      <xdr:row>7</xdr:row>
      <xdr:rowOff>57150</xdr:rowOff>
    </xdr:from>
    <xdr:to>
      <xdr:col>3</xdr:col>
      <xdr:colOff>1247775</xdr:colOff>
      <xdr:row>7</xdr:row>
      <xdr:rowOff>857250</xdr:rowOff>
    </xdr:to>
    <xdr:pic>
      <xdr:nvPicPr>
        <xdr:cNvPr id="24739" name="Рисунок 1" descr="153.jpg">
          <a:extLst>
            <a:ext uri="{FF2B5EF4-FFF2-40B4-BE49-F238E27FC236}">
              <a16:creationId xmlns:a16="http://schemas.microsoft.com/office/drawing/2014/main" id="{00000000-0008-0000-1700-0000A3600000}"/>
            </a:ext>
          </a:extLst>
        </xdr:cNvPr>
        <xdr:cNvPicPr>
          <a:picLocks noChangeAspect="1"/>
        </xdr:cNvPicPr>
      </xdr:nvPicPr>
      <xdr:blipFill>
        <a:blip xmlns:r="http://schemas.openxmlformats.org/officeDocument/2006/relationships" r:embed="rId2" cstate="print"/>
        <a:srcRect/>
        <a:stretch>
          <a:fillRect/>
        </a:stretch>
      </xdr:blipFill>
      <xdr:spPr bwMode="auto">
        <a:xfrm>
          <a:off x="2962275" y="4400550"/>
          <a:ext cx="1209675" cy="800100"/>
        </a:xfrm>
        <a:prstGeom prst="rect">
          <a:avLst/>
        </a:prstGeom>
        <a:noFill/>
        <a:ln w="9525">
          <a:noFill/>
          <a:miter lim="800000"/>
          <a:headEnd/>
          <a:tailEnd/>
        </a:ln>
      </xdr:spPr>
    </xdr:pic>
    <xdr:clientData/>
  </xdr:twoCellAnchor>
  <xdr:twoCellAnchor editAs="oneCell">
    <xdr:from>
      <xdr:col>3</xdr:col>
      <xdr:colOff>57150</xdr:colOff>
      <xdr:row>8</xdr:row>
      <xdr:rowOff>47625</xdr:rowOff>
    </xdr:from>
    <xdr:to>
      <xdr:col>3</xdr:col>
      <xdr:colOff>1266825</xdr:colOff>
      <xdr:row>8</xdr:row>
      <xdr:rowOff>847725</xdr:rowOff>
    </xdr:to>
    <xdr:pic>
      <xdr:nvPicPr>
        <xdr:cNvPr id="24740" name="Рисунок 2" descr="154.jpg">
          <a:extLst>
            <a:ext uri="{FF2B5EF4-FFF2-40B4-BE49-F238E27FC236}">
              <a16:creationId xmlns:a16="http://schemas.microsoft.com/office/drawing/2014/main" id="{00000000-0008-0000-1700-0000A4600000}"/>
            </a:ext>
          </a:extLst>
        </xdr:cNvPr>
        <xdr:cNvPicPr>
          <a:picLocks noChangeAspect="1"/>
        </xdr:cNvPicPr>
      </xdr:nvPicPr>
      <xdr:blipFill>
        <a:blip xmlns:r="http://schemas.openxmlformats.org/officeDocument/2006/relationships" r:embed="rId3" cstate="print"/>
        <a:srcRect/>
        <a:stretch>
          <a:fillRect/>
        </a:stretch>
      </xdr:blipFill>
      <xdr:spPr bwMode="auto">
        <a:xfrm>
          <a:off x="2981325" y="5295900"/>
          <a:ext cx="1209675" cy="800100"/>
        </a:xfrm>
        <a:prstGeom prst="rect">
          <a:avLst/>
        </a:prstGeom>
        <a:noFill/>
        <a:ln w="9525">
          <a:noFill/>
          <a:miter lim="800000"/>
          <a:headEnd/>
          <a:tailEnd/>
        </a:ln>
      </xdr:spPr>
    </xdr:pic>
    <xdr:clientData/>
  </xdr:twoCellAnchor>
  <xdr:twoCellAnchor editAs="oneCell">
    <xdr:from>
      <xdr:col>3</xdr:col>
      <xdr:colOff>47625</xdr:colOff>
      <xdr:row>9</xdr:row>
      <xdr:rowOff>38100</xdr:rowOff>
    </xdr:from>
    <xdr:to>
      <xdr:col>3</xdr:col>
      <xdr:colOff>1257300</xdr:colOff>
      <xdr:row>9</xdr:row>
      <xdr:rowOff>838200</xdr:rowOff>
    </xdr:to>
    <xdr:pic>
      <xdr:nvPicPr>
        <xdr:cNvPr id="24741" name="Рисунок 2" descr="154.jpg">
          <a:extLst>
            <a:ext uri="{FF2B5EF4-FFF2-40B4-BE49-F238E27FC236}">
              <a16:creationId xmlns:a16="http://schemas.microsoft.com/office/drawing/2014/main" id="{00000000-0008-0000-1700-0000A5600000}"/>
            </a:ext>
          </a:extLst>
        </xdr:cNvPr>
        <xdr:cNvPicPr>
          <a:picLocks noChangeAspect="1"/>
        </xdr:cNvPicPr>
      </xdr:nvPicPr>
      <xdr:blipFill>
        <a:blip xmlns:r="http://schemas.openxmlformats.org/officeDocument/2006/relationships" r:embed="rId3" cstate="print"/>
        <a:srcRect/>
        <a:stretch>
          <a:fillRect/>
        </a:stretch>
      </xdr:blipFill>
      <xdr:spPr bwMode="auto">
        <a:xfrm>
          <a:off x="2971800" y="6162675"/>
          <a:ext cx="1209675" cy="800100"/>
        </a:xfrm>
        <a:prstGeom prst="rect">
          <a:avLst/>
        </a:prstGeom>
        <a:noFill/>
        <a:ln w="9525">
          <a:noFill/>
          <a:miter lim="800000"/>
          <a:headEnd/>
          <a:tailEnd/>
        </a:ln>
      </xdr:spPr>
    </xdr:pic>
    <xdr:clientData/>
  </xdr:twoCellAnchor>
  <xdr:twoCellAnchor editAs="oneCell">
    <xdr:from>
      <xdr:col>3</xdr:col>
      <xdr:colOff>38100</xdr:colOff>
      <xdr:row>10</xdr:row>
      <xdr:rowOff>38100</xdr:rowOff>
    </xdr:from>
    <xdr:to>
      <xdr:col>3</xdr:col>
      <xdr:colOff>1266825</xdr:colOff>
      <xdr:row>10</xdr:row>
      <xdr:rowOff>1266825</xdr:rowOff>
    </xdr:to>
    <xdr:pic>
      <xdr:nvPicPr>
        <xdr:cNvPr id="24742" name="Рисунок 39" descr="031.gif">
          <a:extLst>
            <a:ext uri="{FF2B5EF4-FFF2-40B4-BE49-F238E27FC236}">
              <a16:creationId xmlns:a16="http://schemas.microsoft.com/office/drawing/2014/main" id="{00000000-0008-0000-1700-0000A6600000}"/>
            </a:ext>
          </a:extLst>
        </xdr:cNvPr>
        <xdr:cNvPicPr>
          <a:picLocks noChangeAspect="1"/>
        </xdr:cNvPicPr>
      </xdr:nvPicPr>
      <xdr:blipFill>
        <a:blip xmlns:r="http://schemas.openxmlformats.org/officeDocument/2006/relationships" r:embed="rId4" cstate="print"/>
        <a:srcRect/>
        <a:stretch>
          <a:fillRect/>
        </a:stretch>
      </xdr:blipFill>
      <xdr:spPr bwMode="auto">
        <a:xfrm>
          <a:off x="2962275" y="7058025"/>
          <a:ext cx="1228725" cy="1228725"/>
        </a:xfrm>
        <a:prstGeom prst="rect">
          <a:avLst/>
        </a:prstGeom>
        <a:noFill/>
        <a:ln w="9525">
          <a:noFill/>
          <a:miter lim="800000"/>
          <a:headEnd/>
          <a:tailEnd/>
        </a:ln>
      </xdr:spPr>
    </xdr:pic>
    <xdr:clientData/>
  </xdr:twoCellAnchor>
  <xdr:twoCellAnchor editAs="oneCell">
    <xdr:from>
      <xdr:col>3</xdr:col>
      <xdr:colOff>47625</xdr:colOff>
      <xdr:row>11</xdr:row>
      <xdr:rowOff>19050</xdr:rowOff>
    </xdr:from>
    <xdr:to>
      <xdr:col>3</xdr:col>
      <xdr:colOff>1276350</xdr:colOff>
      <xdr:row>11</xdr:row>
      <xdr:rowOff>1247775</xdr:rowOff>
    </xdr:to>
    <xdr:pic>
      <xdr:nvPicPr>
        <xdr:cNvPr id="24743" name="Рисунок 39" descr="031.gif">
          <a:extLst>
            <a:ext uri="{FF2B5EF4-FFF2-40B4-BE49-F238E27FC236}">
              <a16:creationId xmlns:a16="http://schemas.microsoft.com/office/drawing/2014/main" id="{00000000-0008-0000-1700-0000A7600000}"/>
            </a:ext>
          </a:extLst>
        </xdr:cNvPr>
        <xdr:cNvPicPr>
          <a:picLocks noChangeAspect="1"/>
        </xdr:cNvPicPr>
      </xdr:nvPicPr>
      <xdr:blipFill>
        <a:blip xmlns:r="http://schemas.openxmlformats.org/officeDocument/2006/relationships" r:embed="rId4" cstate="print"/>
        <a:srcRect/>
        <a:stretch>
          <a:fillRect/>
        </a:stretch>
      </xdr:blipFill>
      <xdr:spPr bwMode="auto">
        <a:xfrm>
          <a:off x="2971800" y="8334375"/>
          <a:ext cx="1228725" cy="1228725"/>
        </a:xfrm>
        <a:prstGeom prst="rect">
          <a:avLst/>
        </a:prstGeom>
        <a:noFill/>
        <a:ln w="9525">
          <a:noFill/>
          <a:miter lim="800000"/>
          <a:headEnd/>
          <a:tailEnd/>
        </a:ln>
      </xdr:spPr>
    </xdr:pic>
    <xdr:clientData/>
  </xdr:twoCellAnchor>
  <xdr:twoCellAnchor editAs="oneCell">
    <xdr:from>
      <xdr:col>3</xdr:col>
      <xdr:colOff>57150</xdr:colOff>
      <xdr:row>12</xdr:row>
      <xdr:rowOff>28575</xdr:rowOff>
    </xdr:from>
    <xdr:to>
      <xdr:col>3</xdr:col>
      <xdr:colOff>1285875</xdr:colOff>
      <xdr:row>12</xdr:row>
      <xdr:rowOff>1257300</xdr:rowOff>
    </xdr:to>
    <xdr:pic>
      <xdr:nvPicPr>
        <xdr:cNvPr id="24744" name="Рисунок 40" descr="032.gif">
          <a:extLst>
            <a:ext uri="{FF2B5EF4-FFF2-40B4-BE49-F238E27FC236}">
              <a16:creationId xmlns:a16="http://schemas.microsoft.com/office/drawing/2014/main" id="{00000000-0008-0000-1700-0000A8600000}"/>
            </a:ext>
          </a:extLst>
        </xdr:cNvPr>
        <xdr:cNvPicPr>
          <a:picLocks noChangeAspect="1"/>
        </xdr:cNvPicPr>
      </xdr:nvPicPr>
      <xdr:blipFill>
        <a:blip xmlns:r="http://schemas.openxmlformats.org/officeDocument/2006/relationships" r:embed="rId5" cstate="print"/>
        <a:srcRect/>
        <a:stretch>
          <a:fillRect/>
        </a:stretch>
      </xdr:blipFill>
      <xdr:spPr bwMode="auto">
        <a:xfrm>
          <a:off x="2981325" y="9601200"/>
          <a:ext cx="1228725" cy="1228725"/>
        </a:xfrm>
        <a:prstGeom prst="rect">
          <a:avLst/>
        </a:prstGeom>
        <a:noFill/>
        <a:ln w="9525">
          <a:noFill/>
          <a:miter lim="800000"/>
          <a:headEnd/>
          <a:tailEnd/>
        </a:ln>
      </xdr:spPr>
    </xdr:pic>
    <xdr:clientData/>
  </xdr:twoCellAnchor>
  <xdr:twoCellAnchor editAs="oneCell">
    <xdr:from>
      <xdr:col>3</xdr:col>
      <xdr:colOff>47625</xdr:colOff>
      <xdr:row>13</xdr:row>
      <xdr:rowOff>47625</xdr:rowOff>
    </xdr:from>
    <xdr:to>
      <xdr:col>3</xdr:col>
      <xdr:colOff>1276350</xdr:colOff>
      <xdr:row>13</xdr:row>
      <xdr:rowOff>1276350</xdr:rowOff>
    </xdr:to>
    <xdr:pic>
      <xdr:nvPicPr>
        <xdr:cNvPr id="24745" name="Рисунок 41" descr="033.gif">
          <a:extLst>
            <a:ext uri="{FF2B5EF4-FFF2-40B4-BE49-F238E27FC236}">
              <a16:creationId xmlns:a16="http://schemas.microsoft.com/office/drawing/2014/main" id="{00000000-0008-0000-1700-0000A9600000}"/>
            </a:ext>
          </a:extLst>
        </xdr:cNvPr>
        <xdr:cNvPicPr>
          <a:picLocks noChangeAspect="1"/>
        </xdr:cNvPicPr>
      </xdr:nvPicPr>
      <xdr:blipFill>
        <a:blip xmlns:r="http://schemas.openxmlformats.org/officeDocument/2006/relationships" r:embed="rId6" cstate="print"/>
        <a:srcRect/>
        <a:stretch>
          <a:fillRect/>
        </a:stretch>
      </xdr:blipFill>
      <xdr:spPr bwMode="auto">
        <a:xfrm>
          <a:off x="2971800" y="10925175"/>
          <a:ext cx="1228725" cy="1228725"/>
        </a:xfrm>
        <a:prstGeom prst="rect">
          <a:avLst/>
        </a:prstGeom>
        <a:noFill/>
        <a:ln w="9525">
          <a:noFill/>
          <a:miter lim="800000"/>
          <a:headEnd/>
          <a:tailEnd/>
        </a:ln>
      </xdr:spPr>
    </xdr:pic>
    <xdr:clientData/>
  </xdr:twoCellAnchor>
  <xdr:twoCellAnchor editAs="oneCell">
    <xdr:from>
      <xdr:col>3</xdr:col>
      <xdr:colOff>38100</xdr:colOff>
      <xdr:row>14</xdr:row>
      <xdr:rowOff>28575</xdr:rowOff>
    </xdr:from>
    <xdr:to>
      <xdr:col>3</xdr:col>
      <xdr:colOff>1266825</xdr:colOff>
      <xdr:row>14</xdr:row>
      <xdr:rowOff>1257300</xdr:rowOff>
    </xdr:to>
    <xdr:pic>
      <xdr:nvPicPr>
        <xdr:cNvPr id="24746" name="Рисунок 41" descr="033.gif">
          <a:extLst>
            <a:ext uri="{FF2B5EF4-FFF2-40B4-BE49-F238E27FC236}">
              <a16:creationId xmlns:a16="http://schemas.microsoft.com/office/drawing/2014/main" id="{00000000-0008-0000-1700-0000AA600000}"/>
            </a:ext>
          </a:extLst>
        </xdr:cNvPr>
        <xdr:cNvPicPr>
          <a:picLocks noChangeAspect="1"/>
        </xdr:cNvPicPr>
      </xdr:nvPicPr>
      <xdr:blipFill>
        <a:blip xmlns:r="http://schemas.openxmlformats.org/officeDocument/2006/relationships" r:embed="rId6" cstate="print"/>
        <a:srcRect/>
        <a:stretch>
          <a:fillRect/>
        </a:stretch>
      </xdr:blipFill>
      <xdr:spPr bwMode="auto">
        <a:xfrm>
          <a:off x="2962275" y="12211050"/>
          <a:ext cx="1228725" cy="1228725"/>
        </a:xfrm>
        <a:prstGeom prst="rect">
          <a:avLst/>
        </a:prstGeom>
        <a:noFill/>
        <a:ln w="9525">
          <a:noFill/>
          <a:miter lim="800000"/>
          <a:headEnd/>
          <a:tailEnd/>
        </a:ln>
      </xdr:spPr>
    </xdr:pic>
    <xdr:clientData/>
  </xdr:twoCellAnchor>
  <xdr:twoCellAnchor editAs="oneCell">
    <xdr:from>
      <xdr:col>3</xdr:col>
      <xdr:colOff>28575</xdr:colOff>
      <xdr:row>15</xdr:row>
      <xdr:rowOff>38100</xdr:rowOff>
    </xdr:from>
    <xdr:to>
      <xdr:col>3</xdr:col>
      <xdr:colOff>1257300</xdr:colOff>
      <xdr:row>15</xdr:row>
      <xdr:rowOff>1266825</xdr:rowOff>
    </xdr:to>
    <xdr:pic>
      <xdr:nvPicPr>
        <xdr:cNvPr id="24747" name="Рисунок 42" descr="034.gif">
          <a:extLst>
            <a:ext uri="{FF2B5EF4-FFF2-40B4-BE49-F238E27FC236}">
              <a16:creationId xmlns:a16="http://schemas.microsoft.com/office/drawing/2014/main" id="{00000000-0008-0000-1700-0000AB600000}"/>
            </a:ext>
          </a:extLst>
        </xdr:cNvPr>
        <xdr:cNvPicPr>
          <a:picLocks noChangeAspect="1"/>
        </xdr:cNvPicPr>
      </xdr:nvPicPr>
      <xdr:blipFill>
        <a:blip xmlns:r="http://schemas.openxmlformats.org/officeDocument/2006/relationships" r:embed="rId7" cstate="print"/>
        <a:srcRect/>
        <a:stretch>
          <a:fillRect/>
        </a:stretch>
      </xdr:blipFill>
      <xdr:spPr bwMode="auto">
        <a:xfrm>
          <a:off x="2952750" y="13515975"/>
          <a:ext cx="1228725" cy="1228725"/>
        </a:xfrm>
        <a:prstGeom prst="rect">
          <a:avLst/>
        </a:prstGeom>
        <a:noFill/>
        <a:ln w="9525">
          <a:noFill/>
          <a:miter lim="800000"/>
          <a:headEnd/>
          <a:tailEnd/>
        </a:ln>
      </xdr:spPr>
    </xdr:pic>
    <xdr:clientData/>
  </xdr:twoCellAnchor>
  <xdr:twoCellAnchor editAs="oneCell">
    <xdr:from>
      <xdr:col>3</xdr:col>
      <xdr:colOff>47625</xdr:colOff>
      <xdr:row>16</xdr:row>
      <xdr:rowOff>38100</xdr:rowOff>
    </xdr:from>
    <xdr:to>
      <xdr:col>3</xdr:col>
      <xdr:colOff>1276350</xdr:colOff>
      <xdr:row>16</xdr:row>
      <xdr:rowOff>1009650</xdr:rowOff>
    </xdr:to>
    <xdr:pic>
      <xdr:nvPicPr>
        <xdr:cNvPr id="24748" name="Рисунок 43" descr="035.gif">
          <a:extLst>
            <a:ext uri="{FF2B5EF4-FFF2-40B4-BE49-F238E27FC236}">
              <a16:creationId xmlns:a16="http://schemas.microsoft.com/office/drawing/2014/main" id="{00000000-0008-0000-1700-0000AC600000}"/>
            </a:ext>
          </a:extLst>
        </xdr:cNvPr>
        <xdr:cNvPicPr>
          <a:picLocks noChangeAspect="1"/>
        </xdr:cNvPicPr>
      </xdr:nvPicPr>
      <xdr:blipFill>
        <a:blip xmlns:r="http://schemas.openxmlformats.org/officeDocument/2006/relationships" r:embed="rId8" cstate="print"/>
        <a:srcRect/>
        <a:stretch>
          <a:fillRect/>
        </a:stretch>
      </xdr:blipFill>
      <xdr:spPr bwMode="auto">
        <a:xfrm>
          <a:off x="2971800" y="14830425"/>
          <a:ext cx="1228725" cy="971550"/>
        </a:xfrm>
        <a:prstGeom prst="rect">
          <a:avLst/>
        </a:prstGeom>
        <a:noFill/>
        <a:ln w="9525">
          <a:noFill/>
          <a:miter lim="800000"/>
          <a:headEnd/>
          <a:tailEnd/>
        </a:ln>
      </xdr:spPr>
    </xdr:pic>
    <xdr:clientData/>
  </xdr:twoCellAnchor>
  <xdr:twoCellAnchor editAs="oneCell">
    <xdr:from>
      <xdr:col>3</xdr:col>
      <xdr:colOff>38100</xdr:colOff>
      <xdr:row>18</xdr:row>
      <xdr:rowOff>38100</xdr:rowOff>
    </xdr:from>
    <xdr:to>
      <xdr:col>3</xdr:col>
      <xdr:colOff>1266825</xdr:colOff>
      <xdr:row>18</xdr:row>
      <xdr:rowOff>857250</xdr:rowOff>
    </xdr:to>
    <xdr:pic>
      <xdr:nvPicPr>
        <xdr:cNvPr id="24749" name="Рисунок 44" descr="036.gif">
          <a:extLst>
            <a:ext uri="{FF2B5EF4-FFF2-40B4-BE49-F238E27FC236}">
              <a16:creationId xmlns:a16="http://schemas.microsoft.com/office/drawing/2014/main" id="{00000000-0008-0000-1700-0000AD600000}"/>
            </a:ext>
          </a:extLst>
        </xdr:cNvPr>
        <xdr:cNvPicPr>
          <a:picLocks noChangeAspect="1"/>
        </xdr:cNvPicPr>
      </xdr:nvPicPr>
      <xdr:blipFill>
        <a:blip xmlns:r="http://schemas.openxmlformats.org/officeDocument/2006/relationships" r:embed="rId9" cstate="print"/>
        <a:srcRect/>
        <a:stretch>
          <a:fillRect/>
        </a:stretch>
      </xdr:blipFill>
      <xdr:spPr bwMode="auto">
        <a:xfrm>
          <a:off x="2962275" y="16964025"/>
          <a:ext cx="1228725" cy="819150"/>
        </a:xfrm>
        <a:prstGeom prst="rect">
          <a:avLst/>
        </a:prstGeom>
        <a:noFill/>
        <a:ln w="9525">
          <a:noFill/>
          <a:miter lim="800000"/>
          <a:headEnd/>
          <a:tailEnd/>
        </a:ln>
      </xdr:spPr>
    </xdr:pic>
    <xdr:clientData/>
  </xdr:twoCellAnchor>
  <xdr:twoCellAnchor editAs="oneCell">
    <xdr:from>
      <xdr:col>3</xdr:col>
      <xdr:colOff>28575</xdr:colOff>
      <xdr:row>19</xdr:row>
      <xdr:rowOff>38100</xdr:rowOff>
    </xdr:from>
    <xdr:to>
      <xdr:col>3</xdr:col>
      <xdr:colOff>1257300</xdr:colOff>
      <xdr:row>19</xdr:row>
      <xdr:rowOff>857250</xdr:rowOff>
    </xdr:to>
    <xdr:pic>
      <xdr:nvPicPr>
        <xdr:cNvPr id="24750" name="Рисунок 44" descr="036.gif">
          <a:extLst>
            <a:ext uri="{FF2B5EF4-FFF2-40B4-BE49-F238E27FC236}">
              <a16:creationId xmlns:a16="http://schemas.microsoft.com/office/drawing/2014/main" id="{00000000-0008-0000-1700-0000AE600000}"/>
            </a:ext>
          </a:extLst>
        </xdr:cNvPr>
        <xdr:cNvPicPr>
          <a:picLocks noChangeAspect="1"/>
        </xdr:cNvPicPr>
      </xdr:nvPicPr>
      <xdr:blipFill>
        <a:blip xmlns:r="http://schemas.openxmlformats.org/officeDocument/2006/relationships" r:embed="rId9" cstate="print"/>
        <a:srcRect/>
        <a:stretch>
          <a:fillRect/>
        </a:stretch>
      </xdr:blipFill>
      <xdr:spPr bwMode="auto">
        <a:xfrm>
          <a:off x="2952750" y="18040350"/>
          <a:ext cx="1228725" cy="819150"/>
        </a:xfrm>
        <a:prstGeom prst="rect">
          <a:avLst/>
        </a:prstGeom>
        <a:noFill/>
        <a:ln w="9525">
          <a:noFill/>
          <a:miter lim="800000"/>
          <a:headEnd/>
          <a:tailEnd/>
        </a:ln>
      </xdr:spPr>
    </xdr:pic>
    <xdr:clientData/>
  </xdr:twoCellAnchor>
  <xdr:twoCellAnchor editAs="oneCell">
    <xdr:from>
      <xdr:col>3</xdr:col>
      <xdr:colOff>47625</xdr:colOff>
      <xdr:row>22</xdr:row>
      <xdr:rowOff>28575</xdr:rowOff>
    </xdr:from>
    <xdr:to>
      <xdr:col>3</xdr:col>
      <xdr:colOff>1257300</xdr:colOff>
      <xdr:row>22</xdr:row>
      <xdr:rowOff>828675</xdr:rowOff>
    </xdr:to>
    <xdr:pic>
      <xdr:nvPicPr>
        <xdr:cNvPr id="24751" name="Рисунок 3" descr="155.jpg">
          <a:extLst>
            <a:ext uri="{FF2B5EF4-FFF2-40B4-BE49-F238E27FC236}">
              <a16:creationId xmlns:a16="http://schemas.microsoft.com/office/drawing/2014/main" id="{00000000-0008-0000-1700-0000AF600000}"/>
            </a:ext>
          </a:extLst>
        </xdr:cNvPr>
        <xdr:cNvPicPr>
          <a:picLocks noChangeAspect="1"/>
        </xdr:cNvPicPr>
      </xdr:nvPicPr>
      <xdr:blipFill>
        <a:blip xmlns:r="http://schemas.openxmlformats.org/officeDocument/2006/relationships" r:embed="rId10" cstate="print"/>
        <a:srcRect/>
        <a:stretch>
          <a:fillRect/>
        </a:stretch>
      </xdr:blipFill>
      <xdr:spPr bwMode="auto">
        <a:xfrm>
          <a:off x="2971800" y="21374100"/>
          <a:ext cx="1209675" cy="800100"/>
        </a:xfrm>
        <a:prstGeom prst="rect">
          <a:avLst/>
        </a:prstGeom>
        <a:noFill/>
        <a:ln w="9525">
          <a:noFill/>
          <a:miter lim="800000"/>
          <a:headEnd/>
          <a:tailEnd/>
        </a:ln>
      </xdr:spPr>
    </xdr:pic>
    <xdr:clientData/>
  </xdr:twoCellAnchor>
  <xdr:twoCellAnchor editAs="oneCell">
    <xdr:from>
      <xdr:col>3</xdr:col>
      <xdr:colOff>57150</xdr:colOff>
      <xdr:row>23</xdr:row>
      <xdr:rowOff>28575</xdr:rowOff>
    </xdr:from>
    <xdr:to>
      <xdr:col>3</xdr:col>
      <xdr:colOff>1266825</xdr:colOff>
      <xdr:row>23</xdr:row>
      <xdr:rowOff>828675</xdr:rowOff>
    </xdr:to>
    <xdr:pic>
      <xdr:nvPicPr>
        <xdr:cNvPr id="24752" name="Рисунок 4" descr="156.jpg">
          <a:extLst>
            <a:ext uri="{FF2B5EF4-FFF2-40B4-BE49-F238E27FC236}">
              <a16:creationId xmlns:a16="http://schemas.microsoft.com/office/drawing/2014/main" id="{00000000-0008-0000-1700-0000B0600000}"/>
            </a:ext>
          </a:extLst>
        </xdr:cNvPr>
        <xdr:cNvPicPr>
          <a:picLocks noChangeAspect="1"/>
        </xdr:cNvPicPr>
      </xdr:nvPicPr>
      <xdr:blipFill>
        <a:blip xmlns:r="http://schemas.openxmlformats.org/officeDocument/2006/relationships" r:embed="rId11" cstate="print"/>
        <a:srcRect/>
        <a:stretch>
          <a:fillRect/>
        </a:stretch>
      </xdr:blipFill>
      <xdr:spPr bwMode="auto">
        <a:xfrm>
          <a:off x="2981325" y="22240875"/>
          <a:ext cx="1209675" cy="800100"/>
        </a:xfrm>
        <a:prstGeom prst="rect">
          <a:avLst/>
        </a:prstGeom>
        <a:noFill/>
        <a:ln w="9525">
          <a:noFill/>
          <a:miter lim="800000"/>
          <a:headEnd/>
          <a:tailEnd/>
        </a:ln>
      </xdr:spPr>
    </xdr:pic>
    <xdr:clientData/>
  </xdr:twoCellAnchor>
  <xdr:twoCellAnchor editAs="oneCell">
    <xdr:from>
      <xdr:col>3</xdr:col>
      <xdr:colOff>66675</xdr:colOff>
      <xdr:row>24</xdr:row>
      <xdr:rowOff>47625</xdr:rowOff>
    </xdr:from>
    <xdr:to>
      <xdr:col>3</xdr:col>
      <xdr:colOff>1276350</xdr:colOff>
      <xdr:row>24</xdr:row>
      <xdr:rowOff>847725</xdr:rowOff>
    </xdr:to>
    <xdr:pic>
      <xdr:nvPicPr>
        <xdr:cNvPr id="24753" name="Рисунок 4" descr="156.jpg">
          <a:extLst>
            <a:ext uri="{FF2B5EF4-FFF2-40B4-BE49-F238E27FC236}">
              <a16:creationId xmlns:a16="http://schemas.microsoft.com/office/drawing/2014/main" id="{00000000-0008-0000-1700-0000B1600000}"/>
            </a:ext>
          </a:extLst>
        </xdr:cNvPr>
        <xdr:cNvPicPr>
          <a:picLocks noChangeAspect="1"/>
        </xdr:cNvPicPr>
      </xdr:nvPicPr>
      <xdr:blipFill>
        <a:blip xmlns:r="http://schemas.openxmlformats.org/officeDocument/2006/relationships" r:embed="rId11" cstate="print"/>
        <a:srcRect/>
        <a:stretch>
          <a:fillRect/>
        </a:stretch>
      </xdr:blipFill>
      <xdr:spPr bwMode="auto">
        <a:xfrm>
          <a:off x="2990850" y="23155275"/>
          <a:ext cx="1209675" cy="800100"/>
        </a:xfrm>
        <a:prstGeom prst="rect">
          <a:avLst/>
        </a:prstGeom>
        <a:noFill/>
        <a:ln w="9525">
          <a:noFill/>
          <a:miter lim="800000"/>
          <a:headEnd/>
          <a:tailEnd/>
        </a:ln>
      </xdr:spPr>
    </xdr:pic>
    <xdr:clientData/>
  </xdr:twoCellAnchor>
  <xdr:twoCellAnchor editAs="oneCell">
    <xdr:from>
      <xdr:col>3</xdr:col>
      <xdr:colOff>47625</xdr:colOff>
      <xdr:row>25</xdr:row>
      <xdr:rowOff>28575</xdr:rowOff>
    </xdr:from>
    <xdr:to>
      <xdr:col>3</xdr:col>
      <xdr:colOff>1257300</xdr:colOff>
      <xdr:row>25</xdr:row>
      <xdr:rowOff>923925</xdr:rowOff>
    </xdr:to>
    <xdr:pic>
      <xdr:nvPicPr>
        <xdr:cNvPr id="24754" name="Рисунок 3" descr="155.jpg">
          <a:extLst>
            <a:ext uri="{FF2B5EF4-FFF2-40B4-BE49-F238E27FC236}">
              <a16:creationId xmlns:a16="http://schemas.microsoft.com/office/drawing/2014/main" id="{00000000-0008-0000-1700-0000B2600000}"/>
            </a:ext>
          </a:extLst>
        </xdr:cNvPr>
        <xdr:cNvPicPr>
          <a:picLocks noChangeAspect="1"/>
        </xdr:cNvPicPr>
      </xdr:nvPicPr>
      <xdr:blipFill>
        <a:blip xmlns:r="http://schemas.openxmlformats.org/officeDocument/2006/relationships" r:embed="rId10" cstate="print"/>
        <a:srcRect/>
        <a:stretch>
          <a:fillRect/>
        </a:stretch>
      </xdr:blipFill>
      <xdr:spPr bwMode="auto">
        <a:xfrm>
          <a:off x="2971800" y="24031575"/>
          <a:ext cx="1209675" cy="895350"/>
        </a:xfrm>
        <a:prstGeom prst="rect">
          <a:avLst/>
        </a:prstGeom>
        <a:noFill/>
        <a:ln w="9525">
          <a:noFill/>
          <a:miter lim="800000"/>
          <a:headEnd/>
          <a:tailEnd/>
        </a:ln>
      </xdr:spPr>
    </xdr:pic>
    <xdr:clientData/>
  </xdr:twoCellAnchor>
  <xdr:twoCellAnchor editAs="oneCell">
    <xdr:from>
      <xdr:col>3</xdr:col>
      <xdr:colOff>47625</xdr:colOff>
      <xdr:row>26</xdr:row>
      <xdr:rowOff>28575</xdr:rowOff>
    </xdr:from>
    <xdr:to>
      <xdr:col>3</xdr:col>
      <xdr:colOff>1257300</xdr:colOff>
      <xdr:row>26</xdr:row>
      <xdr:rowOff>962025</xdr:rowOff>
    </xdr:to>
    <xdr:pic>
      <xdr:nvPicPr>
        <xdr:cNvPr id="24755" name="Рисунок 3" descr="155.jpg">
          <a:extLst>
            <a:ext uri="{FF2B5EF4-FFF2-40B4-BE49-F238E27FC236}">
              <a16:creationId xmlns:a16="http://schemas.microsoft.com/office/drawing/2014/main" id="{00000000-0008-0000-1700-0000B3600000}"/>
            </a:ext>
          </a:extLst>
        </xdr:cNvPr>
        <xdr:cNvPicPr>
          <a:picLocks noChangeAspect="1"/>
        </xdr:cNvPicPr>
      </xdr:nvPicPr>
      <xdr:blipFill>
        <a:blip xmlns:r="http://schemas.openxmlformats.org/officeDocument/2006/relationships" r:embed="rId10" cstate="print"/>
        <a:srcRect/>
        <a:stretch>
          <a:fillRect/>
        </a:stretch>
      </xdr:blipFill>
      <xdr:spPr bwMode="auto">
        <a:xfrm>
          <a:off x="2971800" y="24993600"/>
          <a:ext cx="1209675" cy="933450"/>
        </a:xfrm>
        <a:prstGeom prst="rect">
          <a:avLst/>
        </a:prstGeom>
        <a:noFill/>
        <a:ln w="9525">
          <a:noFill/>
          <a:miter lim="800000"/>
          <a:headEnd/>
          <a:tailEnd/>
        </a:ln>
      </xdr:spPr>
    </xdr:pic>
    <xdr:clientData/>
  </xdr:twoCellAnchor>
  <xdr:twoCellAnchor editAs="oneCell">
    <xdr:from>
      <xdr:col>3</xdr:col>
      <xdr:colOff>266700</xdr:colOff>
      <xdr:row>27</xdr:row>
      <xdr:rowOff>28575</xdr:rowOff>
    </xdr:from>
    <xdr:to>
      <xdr:col>3</xdr:col>
      <xdr:colOff>1085850</xdr:colOff>
      <xdr:row>27</xdr:row>
      <xdr:rowOff>1257300</xdr:rowOff>
    </xdr:to>
    <xdr:pic>
      <xdr:nvPicPr>
        <xdr:cNvPr id="24756" name="Рисунок 45" descr="037.gif">
          <a:extLst>
            <a:ext uri="{FF2B5EF4-FFF2-40B4-BE49-F238E27FC236}">
              <a16:creationId xmlns:a16="http://schemas.microsoft.com/office/drawing/2014/main" id="{00000000-0008-0000-1700-0000B4600000}"/>
            </a:ext>
          </a:extLst>
        </xdr:cNvPr>
        <xdr:cNvPicPr>
          <a:picLocks noChangeAspect="1"/>
        </xdr:cNvPicPr>
      </xdr:nvPicPr>
      <xdr:blipFill>
        <a:blip xmlns:r="http://schemas.openxmlformats.org/officeDocument/2006/relationships" r:embed="rId12" cstate="print"/>
        <a:srcRect/>
        <a:stretch>
          <a:fillRect/>
        </a:stretch>
      </xdr:blipFill>
      <xdr:spPr bwMode="auto">
        <a:xfrm>
          <a:off x="3190875" y="26003250"/>
          <a:ext cx="819150" cy="1228725"/>
        </a:xfrm>
        <a:prstGeom prst="rect">
          <a:avLst/>
        </a:prstGeom>
        <a:noFill/>
        <a:ln w="9525">
          <a:noFill/>
          <a:miter lim="800000"/>
          <a:headEnd/>
          <a:tailEnd/>
        </a:ln>
      </xdr:spPr>
    </xdr:pic>
    <xdr:clientData/>
  </xdr:twoCellAnchor>
  <xdr:twoCellAnchor editAs="oneCell">
    <xdr:from>
      <xdr:col>3</xdr:col>
      <xdr:colOff>285750</xdr:colOff>
      <xdr:row>29</xdr:row>
      <xdr:rowOff>28575</xdr:rowOff>
    </xdr:from>
    <xdr:to>
      <xdr:col>3</xdr:col>
      <xdr:colOff>1104900</xdr:colOff>
      <xdr:row>29</xdr:row>
      <xdr:rowOff>1257300</xdr:rowOff>
    </xdr:to>
    <xdr:pic>
      <xdr:nvPicPr>
        <xdr:cNvPr id="24757" name="Рисунок 46" descr="038.gif">
          <a:extLst>
            <a:ext uri="{FF2B5EF4-FFF2-40B4-BE49-F238E27FC236}">
              <a16:creationId xmlns:a16="http://schemas.microsoft.com/office/drawing/2014/main" id="{00000000-0008-0000-1700-0000B5600000}"/>
            </a:ext>
          </a:extLst>
        </xdr:cNvPr>
        <xdr:cNvPicPr>
          <a:picLocks noChangeAspect="1"/>
        </xdr:cNvPicPr>
      </xdr:nvPicPr>
      <xdr:blipFill>
        <a:blip xmlns:r="http://schemas.openxmlformats.org/officeDocument/2006/relationships" r:embed="rId13" cstate="print"/>
        <a:srcRect/>
        <a:stretch>
          <a:fillRect/>
        </a:stretch>
      </xdr:blipFill>
      <xdr:spPr bwMode="auto">
        <a:xfrm>
          <a:off x="3209925" y="28594050"/>
          <a:ext cx="819150" cy="1228725"/>
        </a:xfrm>
        <a:prstGeom prst="rect">
          <a:avLst/>
        </a:prstGeom>
        <a:noFill/>
        <a:ln w="9525">
          <a:noFill/>
          <a:miter lim="800000"/>
          <a:headEnd/>
          <a:tailEnd/>
        </a:ln>
      </xdr:spPr>
    </xdr:pic>
    <xdr:clientData/>
  </xdr:twoCellAnchor>
  <xdr:twoCellAnchor editAs="oneCell">
    <xdr:from>
      <xdr:col>3</xdr:col>
      <xdr:colOff>257175</xdr:colOff>
      <xdr:row>31</xdr:row>
      <xdr:rowOff>47625</xdr:rowOff>
    </xdr:from>
    <xdr:to>
      <xdr:col>3</xdr:col>
      <xdr:colOff>1076325</xdr:colOff>
      <xdr:row>31</xdr:row>
      <xdr:rowOff>1276350</xdr:rowOff>
    </xdr:to>
    <xdr:pic>
      <xdr:nvPicPr>
        <xdr:cNvPr id="24758" name="Рисунок 47" descr="039.gif">
          <a:extLst>
            <a:ext uri="{FF2B5EF4-FFF2-40B4-BE49-F238E27FC236}">
              <a16:creationId xmlns:a16="http://schemas.microsoft.com/office/drawing/2014/main" id="{00000000-0008-0000-1700-0000B6600000}"/>
            </a:ext>
          </a:extLst>
        </xdr:cNvPr>
        <xdr:cNvPicPr>
          <a:picLocks noChangeAspect="1"/>
        </xdr:cNvPicPr>
      </xdr:nvPicPr>
      <xdr:blipFill>
        <a:blip xmlns:r="http://schemas.openxmlformats.org/officeDocument/2006/relationships" r:embed="rId14" cstate="print"/>
        <a:srcRect/>
        <a:stretch>
          <a:fillRect/>
        </a:stretch>
      </xdr:blipFill>
      <xdr:spPr bwMode="auto">
        <a:xfrm>
          <a:off x="3181350" y="31222950"/>
          <a:ext cx="819150" cy="1228725"/>
        </a:xfrm>
        <a:prstGeom prst="rect">
          <a:avLst/>
        </a:prstGeom>
        <a:noFill/>
        <a:ln w="9525">
          <a:noFill/>
          <a:miter lim="800000"/>
          <a:headEnd/>
          <a:tailEnd/>
        </a:ln>
      </xdr:spPr>
    </xdr:pic>
    <xdr:clientData/>
  </xdr:twoCellAnchor>
  <xdr:twoCellAnchor editAs="oneCell">
    <xdr:from>
      <xdr:col>3</xdr:col>
      <xdr:colOff>47625</xdr:colOff>
      <xdr:row>33</xdr:row>
      <xdr:rowOff>47625</xdr:rowOff>
    </xdr:from>
    <xdr:to>
      <xdr:col>3</xdr:col>
      <xdr:colOff>1276350</xdr:colOff>
      <xdr:row>33</xdr:row>
      <xdr:rowOff>1276350</xdr:rowOff>
    </xdr:to>
    <xdr:pic>
      <xdr:nvPicPr>
        <xdr:cNvPr id="24759" name="Рисунок 48" descr="040.gif">
          <a:extLst>
            <a:ext uri="{FF2B5EF4-FFF2-40B4-BE49-F238E27FC236}">
              <a16:creationId xmlns:a16="http://schemas.microsoft.com/office/drawing/2014/main" id="{00000000-0008-0000-1700-0000B7600000}"/>
            </a:ext>
          </a:extLst>
        </xdr:cNvPr>
        <xdr:cNvPicPr>
          <a:picLocks noChangeAspect="1"/>
        </xdr:cNvPicPr>
      </xdr:nvPicPr>
      <xdr:blipFill>
        <a:blip xmlns:r="http://schemas.openxmlformats.org/officeDocument/2006/relationships" r:embed="rId15" cstate="print"/>
        <a:srcRect/>
        <a:stretch>
          <a:fillRect/>
        </a:stretch>
      </xdr:blipFill>
      <xdr:spPr bwMode="auto">
        <a:xfrm>
          <a:off x="2971800" y="33851850"/>
          <a:ext cx="1228725" cy="1228725"/>
        </a:xfrm>
        <a:prstGeom prst="rect">
          <a:avLst/>
        </a:prstGeom>
        <a:noFill/>
        <a:ln w="9525">
          <a:noFill/>
          <a:miter lim="800000"/>
          <a:headEnd/>
          <a:tailEnd/>
        </a:ln>
      </xdr:spPr>
    </xdr:pic>
    <xdr:clientData/>
  </xdr:twoCellAnchor>
  <xdr:twoCellAnchor editAs="oneCell">
    <xdr:from>
      <xdr:col>3</xdr:col>
      <xdr:colOff>47625</xdr:colOff>
      <xdr:row>41</xdr:row>
      <xdr:rowOff>47625</xdr:rowOff>
    </xdr:from>
    <xdr:to>
      <xdr:col>3</xdr:col>
      <xdr:colOff>1257300</xdr:colOff>
      <xdr:row>41</xdr:row>
      <xdr:rowOff>885825</xdr:rowOff>
    </xdr:to>
    <xdr:pic>
      <xdr:nvPicPr>
        <xdr:cNvPr id="24760" name="Рисунок 35" descr="139.jpg">
          <a:extLst>
            <a:ext uri="{FF2B5EF4-FFF2-40B4-BE49-F238E27FC236}">
              <a16:creationId xmlns:a16="http://schemas.microsoft.com/office/drawing/2014/main" id="{00000000-0008-0000-1700-0000B8600000}"/>
            </a:ext>
          </a:extLst>
        </xdr:cNvPr>
        <xdr:cNvPicPr>
          <a:picLocks noChangeAspect="1"/>
        </xdr:cNvPicPr>
      </xdr:nvPicPr>
      <xdr:blipFill>
        <a:blip xmlns:r="http://schemas.openxmlformats.org/officeDocument/2006/relationships" r:embed="rId16" cstate="print"/>
        <a:srcRect/>
        <a:stretch>
          <a:fillRect/>
        </a:stretch>
      </xdr:blipFill>
      <xdr:spPr bwMode="auto">
        <a:xfrm>
          <a:off x="2971800" y="44319825"/>
          <a:ext cx="1209675" cy="838200"/>
        </a:xfrm>
        <a:prstGeom prst="rect">
          <a:avLst/>
        </a:prstGeom>
        <a:noFill/>
        <a:ln w="9525">
          <a:noFill/>
          <a:miter lim="800000"/>
          <a:headEnd/>
          <a:tailEnd/>
        </a:ln>
      </xdr:spPr>
    </xdr:pic>
    <xdr:clientData/>
  </xdr:twoCellAnchor>
  <xdr:twoCellAnchor editAs="oneCell">
    <xdr:from>
      <xdr:col>3</xdr:col>
      <xdr:colOff>76200</xdr:colOff>
      <xdr:row>42</xdr:row>
      <xdr:rowOff>28575</xdr:rowOff>
    </xdr:from>
    <xdr:to>
      <xdr:col>3</xdr:col>
      <xdr:colOff>1285875</xdr:colOff>
      <xdr:row>42</xdr:row>
      <xdr:rowOff>1238250</xdr:rowOff>
    </xdr:to>
    <xdr:pic>
      <xdr:nvPicPr>
        <xdr:cNvPr id="24761" name="Рисунок 49" descr="021.jpg">
          <a:extLst>
            <a:ext uri="{FF2B5EF4-FFF2-40B4-BE49-F238E27FC236}">
              <a16:creationId xmlns:a16="http://schemas.microsoft.com/office/drawing/2014/main" id="{00000000-0008-0000-1700-0000B9600000}"/>
            </a:ext>
          </a:extLst>
        </xdr:cNvPr>
        <xdr:cNvPicPr>
          <a:picLocks noChangeAspect="1"/>
        </xdr:cNvPicPr>
      </xdr:nvPicPr>
      <xdr:blipFill>
        <a:blip xmlns:r="http://schemas.openxmlformats.org/officeDocument/2006/relationships" r:embed="rId17" cstate="print"/>
        <a:srcRect/>
        <a:stretch>
          <a:fillRect/>
        </a:stretch>
      </xdr:blipFill>
      <xdr:spPr bwMode="auto">
        <a:xfrm>
          <a:off x="3000375" y="45243750"/>
          <a:ext cx="1209675" cy="1209675"/>
        </a:xfrm>
        <a:prstGeom prst="rect">
          <a:avLst/>
        </a:prstGeom>
        <a:noFill/>
        <a:ln w="9525">
          <a:noFill/>
          <a:miter lim="800000"/>
          <a:headEnd/>
          <a:tailEnd/>
        </a:ln>
      </xdr:spPr>
    </xdr:pic>
    <xdr:clientData/>
  </xdr:twoCellAnchor>
  <xdr:twoCellAnchor editAs="oneCell">
    <xdr:from>
      <xdr:col>3</xdr:col>
      <xdr:colOff>47625</xdr:colOff>
      <xdr:row>35</xdr:row>
      <xdr:rowOff>47625</xdr:rowOff>
    </xdr:from>
    <xdr:to>
      <xdr:col>3</xdr:col>
      <xdr:colOff>1276350</xdr:colOff>
      <xdr:row>35</xdr:row>
      <xdr:rowOff>1276350</xdr:rowOff>
    </xdr:to>
    <xdr:pic>
      <xdr:nvPicPr>
        <xdr:cNvPr id="24762" name="Рисунок 48" descr="040.gif">
          <a:extLst>
            <a:ext uri="{FF2B5EF4-FFF2-40B4-BE49-F238E27FC236}">
              <a16:creationId xmlns:a16="http://schemas.microsoft.com/office/drawing/2014/main" id="{00000000-0008-0000-1700-0000BA600000}"/>
            </a:ext>
          </a:extLst>
        </xdr:cNvPr>
        <xdr:cNvPicPr>
          <a:picLocks noChangeAspect="1"/>
        </xdr:cNvPicPr>
      </xdr:nvPicPr>
      <xdr:blipFill>
        <a:blip xmlns:r="http://schemas.openxmlformats.org/officeDocument/2006/relationships" r:embed="rId15" cstate="print"/>
        <a:srcRect/>
        <a:stretch>
          <a:fillRect/>
        </a:stretch>
      </xdr:blipFill>
      <xdr:spPr bwMode="auto">
        <a:xfrm>
          <a:off x="2971800" y="36499800"/>
          <a:ext cx="1228725" cy="1228725"/>
        </a:xfrm>
        <a:prstGeom prst="rect">
          <a:avLst/>
        </a:prstGeom>
        <a:noFill/>
        <a:ln w="9525">
          <a:noFill/>
          <a:miter lim="800000"/>
          <a:headEnd/>
          <a:tailEnd/>
        </a:ln>
      </xdr:spPr>
    </xdr:pic>
    <xdr:clientData/>
  </xdr:twoCellAnchor>
  <xdr:twoCellAnchor editAs="oneCell">
    <xdr:from>
      <xdr:col>3</xdr:col>
      <xdr:colOff>38100</xdr:colOff>
      <xdr:row>36</xdr:row>
      <xdr:rowOff>142875</xdr:rowOff>
    </xdr:from>
    <xdr:to>
      <xdr:col>3</xdr:col>
      <xdr:colOff>1266825</xdr:colOff>
      <xdr:row>36</xdr:row>
      <xdr:rowOff>1371600</xdr:rowOff>
    </xdr:to>
    <xdr:pic>
      <xdr:nvPicPr>
        <xdr:cNvPr id="24763" name="Рисунок 48" descr="040.gif">
          <a:extLst>
            <a:ext uri="{FF2B5EF4-FFF2-40B4-BE49-F238E27FC236}">
              <a16:creationId xmlns:a16="http://schemas.microsoft.com/office/drawing/2014/main" id="{00000000-0008-0000-1700-0000BB600000}"/>
            </a:ext>
          </a:extLst>
        </xdr:cNvPr>
        <xdr:cNvPicPr>
          <a:picLocks noChangeAspect="1"/>
        </xdr:cNvPicPr>
      </xdr:nvPicPr>
      <xdr:blipFill>
        <a:blip xmlns:r="http://schemas.openxmlformats.org/officeDocument/2006/relationships" r:embed="rId15" cstate="print"/>
        <a:srcRect/>
        <a:stretch>
          <a:fillRect/>
        </a:stretch>
      </xdr:blipFill>
      <xdr:spPr bwMode="auto">
        <a:xfrm>
          <a:off x="2962275" y="37909500"/>
          <a:ext cx="1228725" cy="1228725"/>
        </a:xfrm>
        <a:prstGeom prst="rect">
          <a:avLst/>
        </a:prstGeom>
        <a:noFill/>
        <a:ln w="9525">
          <a:noFill/>
          <a:miter lim="800000"/>
          <a:headEnd/>
          <a:tailEnd/>
        </a:ln>
      </xdr:spPr>
    </xdr:pic>
    <xdr:clientData/>
  </xdr:twoCellAnchor>
  <xdr:twoCellAnchor editAs="oneCell">
    <xdr:from>
      <xdr:col>3</xdr:col>
      <xdr:colOff>47625</xdr:colOff>
      <xdr:row>37</xdr:row>
      <xdr:rowOff>200025</xdr:rowOff>
    </xdr:from>
    <xdr:to>
      <xdr:col>3</xdr:col>
      <xdr:colOff>1257300</xdr:colOff>
      <xdr:row>37</xdr:row>
      <xdr:rowOff>1000125</xdr:rowOff>
    </xdr:to>
    <xdr:pic>
      <xdr:nvPicPr>
        <xdr:cNvPr id="24764" name="Рисунок 29" descr="&amp;Vcy;&amp;scy;&amp;tcy;&amp;rcy;&amp;acy;&amp;icy;&amp;vcy;&amp;acy;&amp;iecy;&amp;mcy;&amp;ycy;&amp;jcy; &amp;scy;&amp;vcy;&amp;iecy;&amp;tcy;&amp;ocy;&amp;dcy;&amp;icy;&amp;ocy;&amp;dcy;&amp;ncy;&amp;ycy;&amp;jcy; &amp;acy;&amp;lcy;&amp;yucy;&amp;mcy;&amp;icy;&amp;ncy;&amp;icy;&amp;iecy;&amp;vcy;&amp;ycy;&amp;jcy; &amp;scy;&amp;vcy;&amp;iecy;&amp;tcy;&amp;icy;&amp;lcy;&amp;softcy;&amp;ncy;&amp;icy;&amp;kcy; &amp;scy; &amp;mcy;&amp;ocy;&amp;shchcy;&amp;ncy;&amp;ycy;&amp;mcy; &amp;scy;&amp;vcy;&amp;iecy;&amp;tcy;&amp;ocy;&amp;dcy;&amp;icy;&amp;ocy;&amp;dcy;&amp;ocy;&amp;mcy; &amp;icy; &amp;vcy;&amp;ocy;&amp;zcy;&amp;mcy;&amp;ocy;&amp;zhcy;&amp;ncy;&amp;ocy;&amp;scy;&amp;tcy;&amp;softcy;&amp;yucy; &amp;icy;&amp;zcy;&amp;mcy;&amp;iecy;&amp;ncy;&amp;iecy;&amp;ncy;&amp;icy;&amp;yacy; &amp;ncy;&amp;acy;&amp;pcy;&amp;rcy;&amp;acy;">
          <a:extLst>
            <a:ext uri="{FF2B5EF4-FFF2-40B4-BE49-F238E27FC236}">
              <a16:creationId xmlns:a16="http://schemas.microsoft.com/office/drawing/2014/main" id="{00000000-0008-0000-1700-0000BC6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2971800" y="39423975"/>
          <a:ext cx="1209675" cy="800100"/>
        </a:xfrm>
        <a:prstGeom prst="rect">
          <a:avLst/>
        </a:prstGeom>
        <a:noFill/>
        <a:ln w="9525">
          <a:noFill/>
          <a:miter lim="800000"/>
          <a:headEnd/>
          <a:tailEnd/>
        </a:ln>
      </xdr:spPr>
    </xdr:pic>
    <xdr:clientData/>
  </xdr:twoCellAnchor>
  <xdr:twoCellAnchor editAs="oneCell">
    <xdr:from>
      <xdr:col>3</xdr:col>
      <xdr:colOff>47625</xdr:colOff>
      <xdr:row>38</xdr:row>
      <xdr:rowOff>219075</xdr:rowOff>
    </xdr:from>
    <xdr:to>
      <xdr:col>3</xdr:col>
      <xdr:colOff>1257300</xdr:colOff>
      <xdr:row>38</xdr:row>
      <xdr:rowOff>1019175</xdr:rowOff>
    </xdr:to>
    <xdr:pic>
      <xdr:nvPicPr>
        <xdr:cNvPr id="24765" name="Рисунок 30" descr="&amp;Vcy;&amp;scy;&amp;tcy;&amp;rcy;&amp;acy;&amp;icy;&amp;vcy;&amp;acy;&amp;iecy;&amp;mcy;&amp;ycy;&amp;jcy; &amp;scy;&amp;vcy;&amp;iecy;&amp;tcy;&amp;ocy;&amp;dcy;&amp;icy;&amp;ocy;&amp;dcy;&amp;ncy;&amp;ycy;&amp;jcy; &amp;acy;&amp;lcy;&amp;yucy;&amp;mcy;&amp;icy;&amp;ncy;&amp;icy;&amp;iecy;&amp;vcy;&amp;ycy;&amp;jcy; &amp;scy;&amp;vcy;&amp;iecy;&amp;tcy;&amp;icy;&amp;lcy;&amp;softcy;&amp;ncy;&amp;icy;&amp;kcy; &amp;scy; &amp;mcy;&amp;ocy;&amp;shchcy;&amp;ncy;&amp;ycy;&amp;mcy; &amp;scy;&amp;vcy;&amp;iecy;&amp;tcy;&amp;ocy;&amp;dcy;&amp;icy;&amp;ocy;&amp;dcy;&amp;ocy;&amp;mcy; &amp;icy; &amp;vcy;&amp;ocy;&amp;zcy;&amp;mcy;&amp;ocy;&amp;zhcy;&amp;ncy;&amp;ocy;&amp;scy;&amp;tcy;&amp;softcy;&amp;yucy; &amp;icy;&amp;zcy;&amp;mcy;&amp;iecy;&amp;ncy;&amp;iecy;&amp;ncy;&amp;icy;&amp;yacy; &amp;ncy;&amp;acy;&amp;pcy;&amp;rcy;&amp;acy;">
          <a:extLst>
            <a:ext uri="{FF2B5EF4-FFF2-40B4-BE49-F238E27FC236}">
              <a16:creationId xmlns:a16="http://schemas.microsoft.com/office/drawing/2014/main" id="{00000000-0008-0000-1700-0000BD6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2971800" y="40624125"/>
          <a:ext cx="1209675" cy="800100"/>
        </a:xfrm>
        <a:prstGeom prst="rect">
          <a:avLst/>
        </a:prstGeom>
        <a:noFill/>
        <a:ln w="9525">
          <a:noFill/>
          <a:miter lim="800000"/>
          <a:headEnd/>
          <a:tailEnd/>
        </a:ln>
      </xdr:spPr>
    </xdr:pic>
    <xdr:clientData/>
  </xdr:twoCellAnchor>
  <xdr:twoCellAnchor editAs="oneCell">
    <xdr:from>
      <xdr:col>3</xdr:col>
      <xdr:colOff>38100</xdr:colOff>
      <xdr:row>39</xdr:row>
      <xdr:rowOff>200025</xdr:rowOff>
    </xdr:from>
    <xdr:to>
      <xdr:col>3</xdr:col>
      <xdr:colOff>1295400</xdr:colOff>
      <xdr:row>39</xdr:row>
      <xdr:rowOff>1038225</xdr:rowOff>
    </xdr:to>
    <xdr:pic>
      <xdr:nvPicPr>
        <xdr:cNvPr id="24766" name="Рисунок 31" descr="&amp;Vcy;&amp;scy;&amp;tcy;&amp;rcy;&amp;acy;&amp;icy;&amp;vcy;&amp;acy;&amp;iecy;&amp;mcy;&amp;ycy;&amp;jcy; &amp;scy;&amp;vcy;&amp;iecy;&amp;tcy;&amp;ocy;&amp;dcy;&amp;icy;&amp;ocy;&amp;dcy;&amp;ncy;&amp;ycy;&amp;jcy; &amp;acy;&amp;lcy;&amp;yucy;&amp;mcy;&amp;icy;&amp;ncy;&amp;icy;&amp;iecy;&amp;vcy;&amp;ycy;&amp;jcy; &amp;scy;&amp;vcy;&amp;iecy;&amp;tcy;&amp;icy;&amp;lcy;&amp;softcy;&amp;ncy;&amp;icy;&amp;kcy; &amp;scy; &amp;mcy;&amp;ocy;&amp;shchcy;&amp;ncy;&amp;ycy;&amp;mcy; &amp;scy;&amp;vcy;&amp;iecy;&amp;tcy;&amp;ocy;&amp;dcy;&amp;icy;&amp;ocy;&amp;dcy;&amp;ocy;&amp;mcy; &amp;icy; &amp;vcy;&amp;ocy;&amp;zcy;&amp;mcy;&amp;ocy;&amp;zhcy;&amp;ncy;&amp;ocy;&amp;scy;&amp;tcy;&amp;softcy;&amp;yucy; &amp;icy;&amp;zcy;&amp;mcy;&amp;iecy;&amp;ncy;&amp;iecy;&amp;ncy;&amp;icy;&amp;yacy; &amp;ncy;&amp;acy;&amp;pcy;&amp;rcy;&amp;acy;">
          <a:extLst>
            <a:ext uri="{FF2B5EF4-FFF2-40B4-BE49-F238E27FC236}">
              <a16:creationId xmlns:a16="http://schemas.microsoft.com/office/drawing/2014/main" id="{00000000-0008-0000-1700-0000BE60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2962275" y="41890950"/>
          <a:ext cx="1257300" cy="838200"/>
        </a:xfrm>
        <a:prstGeom prst="rect">
          <a:avLst/>
        </a:prstGeom>
        <a:noFill/>
        <a:ln w="9525">
          <a:noFill/>
          <a:miter lim="800000"/>
          <a:headEnd/>
          <a:tailEnd/>
        </a:ln>
      </xdr:spPr>
    </xdr:pic>
    <xdr:clientData/>
  </xdr:twoCellAnchor>
  <xdr:twoCellAnchor editAs="oneCell">
    <xdr:from>
      <xdr:col>3</xdr:col>
      <xdr:colOff>28575</xdr:colOff>
      <xdr:row>40</xdr:row>
      <xdr:rowOff>219075</xdr:rowOff>
    </xdr:from>
    <xdr:to>
      <xdr:col>3</xdr:col>
      <xdr:colOff>1285875</xdr:colOff>
      <xdr:row>40</xdr:row>
      <xdr:rowOff>1057275</xdr:rowOff>
    </xdr:to>
    <xdr:pic>
      <xdr:nvPicPr>
        <xdr:cNvPr id="24767" name="Рисунок 33" descr="&amp;Vcy;&amp;scy;&amp;tcy;&amp;rcy;&amp;acy;&amp;icy;&amp;vcy;&amp;acy;&amp;iecy;&amp;mcy;&amp;ycy;&amp;jcy; &amp;scy;&amp;vcy;&amp;iecy;&amp;tcy;&amp;ocy;&amp;dcy;&amp;icy;&amp;ocy;&amp;dcy;&amp;ncy;&amp;ycy;&amp;jcy; &amp;acy;&amp;lcy;&amp;yucy;&amp;mcy;&amp;icy;&amp;ncy;&amp;icy;&amp;iecy;&amp;vcy;&amp;ycy;&amp;jcy; &amp;scy;&amp;vcy;&amp;iecy;&amp;tcy;&amp;icy;&amp;lcy;&amp;softcy;&amp;ncy;&amp;icy;&amp;kcy; &amp;scy; &amp;mcy;&amp;ocy;&amp;shchcy;&amp;ncy;&amp;ycy;&amp;mcy; &amp;scy;&amp;vcy;&amp;iecy;&amp;tcy;&amp;ocy;&amp;dcy;&amp;icy;&amp;ocy;&amp;dcy;&amp;ocy;&amp;mcy; &amp;icy; &amp;vcy;&amp;ocy;&amp;zcy;&amp;mcy;&amp;ocy;&amp;zhcy;&amp;ncy;&amp;ocy;&amp;scy;&amp;tcy;&amp;softcy;&amp;yucy; &amp;icy;&amp;zcy;&amp;mcy;&amp;iecy;&amp;ncy;&amp;iecy;&amp;ncy;&amp;icy;&amp;yacy; &amp;ncy;&amp;acy;&amp;pcy;&amp;rcy;&amp;acy;">
          <a:extLst>
            <a:ext uri="{FF2B5EF4-FFF2-40B4-BE49-F238E27FC236}">
              <a16:creationId xmlns:a16="http://schemas.microsoft.com/office/drawing/2014/main" id="{00000000-0008-0000-1700-0000BF60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2952750" y="43224450"/>
          <a:ext cx="1257300" cy="838200"/>
        </a:xfrm>
        <a:prstGeom prst="rect">
          <a:avLst/>
        </a:prstGeom>
        <a:noFill/>
        <a:ln w="9525">
          <a:noFill/>
          <a:miter lim="800000"/>
          <a:headEnd/>
          <a:tailEnd/>
        </a:ln>
      </xdr:spPr>
    </xdr:pic>
    <xdr:clientData/>
  </xdr:twoCellAnchor>
  <xdr:twoCellAnchor editAs="oneCell">
    <xdr:from>
      <xdr:col>3</xdr:col>
      <xdr:colOff>0</xdr:colOff>
      <xdr:row>43</xdr:row>
      <xdr:rowOff>266700</xdr:rowOff>
    </xdr:from>
    <xdr:to>
      <xdr:col>3</xdr:col>
      <xdr:colOff>1304925</xdr:colOff>
      <xdr:row>43</xdr:row>
      <xdr:rowOff>1133475</xdr:rowOff>
    </xdr:to>
    <xdr:pic>
      <xdr:nvPicPr>
        <xdr:cNvPr id="24768" name="Рисунок 34" descr="&amp;Vcy;&amp;scy;&amp;tcy;&amp;rcy;&amp;acy;&amp;icy;&amp;vcy;&amp;acy;&amp;iecy;&amp;mcy;&amp;ycy;&amp;jcy; &amp;kcy;&amp;vcy;&amp;acy;&amp;dcy;&amp;rcy;&amp;acy;&amp;tcy;&amp;ncy;&amp;ycy;&amp;jcy; &amp;scy;&amp;vcy;&amp;iecy;&amp;tcy;&amp;ocy;&amp;dcy;&amp;icy;&amp;ocy;&amp;dcy;&amp;ncy;&amp;ycy;&amp;jcy; &amp;scy;&amp;vcy;&amp;iecy;&amp;tcy;&amp;icy;&amp;lcy;&amp;softcy;&amp;ncy;&amp;icy;&amp;kcy; 14 &amp;Vcy;&amp;acy;&amp;tcy;&amp;tcy; &amp;scy; &amp;pcy;&amp;ocy;&amp;vcy;&amp;ocy;&amp;rcy;&amp;ocy;&amp;tcy;&amp;ncy;&amp;ycy;&amp;mcy; &amp;scy;&amp;iecy;&amp;gcy;&amp;mcy;&amp;iecy;&amp;ncy;&amp;tcy;&amp;ocy;&amp;mcy; ±20º/30º, &amp;rcy;&amp;ocy;&amp;vcy;&amp;ncy;&amp;ycy;&amp;jcy; &amp;bcy;&amp;iecy;&amp;lcy;&amp;ycy;">
          <a:extLst>
            <a:ext uri="{FF2B5EF4-FFF2-40B4-BE49-F238E27FC236}">
              <a16:creationId xmlns:a16="http://schemas.microsoft.com/office/drawing/2014/main" id="{00000000-0008-0000-1700-0000C060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2924175" y="46796325"/>
          <a:ext cx="1304925" cy="866775"/>
        </a:xfrm>
        <a:prstGeom prst="rect">
          <a:avLst/>
        </a:prstGeom>
        <a:noFill/>
        <a:ln w="9525">
          <a:noFill/>
          <a:miter lim="800000"/>
          <a:headEnd/>
          <a:tailEnd/>
        </a:ln>
      </xdr:spPr>
    </xdr:pic>
    <xdr:clientData/>
  </xdr:twoCellAnchor>
  <xdr:twoCellAnchor editAs="oneCell">
    <xdr:from>
      <xdr:col>3</xdr:col>
      <xdr:colOff>0</xdr:colOff>
      <xdr:row>44</xdr:row>
      <xdr:rowOff>266700</xdr:rowOff>
    </xdr:from>
    <xdr:to>
      <xdr:col>3</xdr:col>
      <xdr:colOff>1304925</xdr:colOff>
      <xdr:row>44</xdr:row>
      <xdr:rowOff>1133475</xdr:rowOff>
    </xdr:to>
    <xdr:pic>
      <xdr:nvPicPr>
        <xdr:cNvPr id="24769" name="Рисунок 35" descr="&amp;Vcy;&amp;scy;&amp;tcy;&amp;rcy;&amp;acy;&amp;icy;&amp;vcy;&amp;acy;&amp;iecy;&amp;mcy;&amp;ycy;&amp;jcy; &amp;kcy;&amp;vcy;&amp;acy;&amp;dcy;&amp;rcy;&amp;acy;&amp;tcy;&amp;ncy;&amp;ycy;&amp;jcy; &amp;scy;&amp;vcy;&amp;iecy;&amp;tcy;&amp;ocy;&amp;dcy;&amp;icy;&amp;ocy;&amp;dcy;&amp;ncy;&amp;ycy;&amp;jcy; &amp;scy;&amp;vcy;&amp;iecy;&amp;tcy;&amp;icy;&amp;lcy;&amp;softcy;&amp;ncy;&amp;icy;&amp;kcy; 28 &amp;Vcy;&amp;acy;&amp;tcy;&amp;tcy; &amp;scy; &amp;pcy;&amp;ocy;&amp;vcy;&amp;ocy;&amp;rcy;&amp;ocy;&amp;tcy;&amp;ncy;&amp;ycy;&amp;mcy; &amp;scy;&amp;iecy;&amp;gcy;&amp;mcy;&amp;iecy;&amp;ncy;&amp;tcy;&amp;ocy;&amp;mcy; ±20º/30º, &amp;rcy;&amp;ocy;&amp;vcy;&amp;ncy;&amp;ycy;&amp;jcy; &amp;bcy;&amp;iecy;&amp;lcy;&amp;ycy;">
          <a:extLst>
            <a:ext uri="{FF2B5EF4-FFF2-40B4-BE49-F238E27FC236}">
              <a16:creationId xmlns:a16="http://schemas.microsoft.com/office/drawing/2014/main" id="{00000000-0008-0000-1700-0000C1600000}"/>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2924175" y="48186975"/>
          <a:ext cx="1304925" cy="866775"/>
        </a:xfrm>
        <a:prstGeom prst="rect">
          <a:avLst/>
        </a:prstGeom>
        <a:noFill/>
        <a:ln w="9525">
          <a:noFill/>
          <a:miter lim="800000"/>
          <a:headEnd/>
          <a:tailEnd/>
        </a:ln>
      </xdr:spPr>
    </xdr:pic>
    <xdr:clientData/>
  </xdr:twoCellAnchor>
  <xdr:twoCellAnchor editAs="oneCell">
    <xdr:from>
      <xdr:col>3</xdr:col>
      <xdr:colOff>0</xdr:colOff>
      <xdr:row>45</xdr:row>
      <xdr:rowOff>238125</xdr:rowOff>
    </xdr:from>
    <xdr:to>
      <xdr:col>3</xdr:col>
      <xdr:colOff>1304925</xdr:colOff>
      <xdr:row>45</xdr:row>
      <xdr:rowOff>1104900</xdr:rowOff>
    </xdr:to>
    <xdr:pic>
      <xdr:nvPicPr>
        <xdr:cNvPr id="24770" name="Рисунок 36" descr="&amp;Vcy;&amp;scy;&amp;tcy;&amp;rcy;&amp;acy;&amp;icy;&amp;vcy;&amp;acy;&amp;iecy;&amp;mcy;&amp;ycy;&amp;jcy; &amp;kcy;&amp;vcy;&amp;acy;&amp;dcy;&amp;rcy;&amp;acy;&amp;tcy;&amp;ncy;&amp;ycy;&amp;jcy; &amp;scy;&amp;vcy;&amp;iecy;&amp;tcy;&amp;ocy;&amp;dcy;&amp;icy;&amp;ocy;&amp;dcy;&amp;ncy;&amp;ycy;&amp;jcy; &amp;scy;&amp;vcy;&amp;iecy;&amp;tcy;&amp;icy;&amp;lcy;&amp;softcy;&amp;ncy;&amp;icy;&amp;kcy; 42 &amp;Vcy;&amp;acy;&amp;tcy;&amp;tcy; &amp;scy; &amp;pcy;&amp;ocy;&amp;vcy;&amp;ocy;&amp;rcy;&amp;ocy;&amp;tcy;&amp;ncy;&amp;ycy;&amp;mcy; &amp;scy;&amp;iecy;&amp;gcy;&amp;mcy;&amp;iecy;&amp;ncy;&amp;tcy;&amp;ocy;&amp;mcy; ±20º/30º, &amp;rcy;&amp;ocy;&amp;vcy;&amp;ncy;&amp;ycy;&amp;jcy; &amp;bcy;&amp;iecy;&amp;lcy;&amp;ycy;">
          <a:extLst>
            <a:ext uri="{FF2B5EF4-FFF2-40B4-BE49-F238E27FC236}">
              <a16:creationId xmlns:a16="http://schemas.microsoft.com/office/drawing/2014/main" id="{00000000-0008-0000-1700-0000C260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2924175" y="49520475"/>
          <a:ext cx="1304925" cy="866775"/>
        </a:xfrm>
        <a:prstGeom prst="rect">
          <a:avLst/>
        </a:prstGeom>
        <a:noFill/>
        <a:ln w="9525">
          <a:noFill/>
          <a:miter lim="800000"/>
          <a:headEnd/>
          <a:tailEnd/>
        </a:ln>
      </xdr:spPr>
    </xdr:pic>
    <xdr:clientData/>
  </xdr:twoCellAnchor>
  <xdr:twoCellAnchor editAs="oneCell">
    <xdr:from>
      <xdr:col>3</xdr:col>
      <xdr:colOff>0</xdr:colOff>
      <xdr:row>46</xdr:row>
      <xdr:rowOff>314325</xdr:rowOff>
    </xdr:from>
    <xdr:to>
      <xdr:col>3</xdr:col>
      <xdr:colOff>1304925</xdr:colOff>
      <xdr:row>46</xdr:row>
      <xdr:rowOff>1181100</xdr:rowOff>
    </xdr:to>
    <xdr:pic>
      <xdr:nvPicPr>
        <xdr:cNvPr id="24771" name="Рисунок 37" descr="&amp;Vcy;&amp;scy;&amp;tcy;&amp;rcy;&amp;acy;&amp;icy;&amp;vcy;&amp;acy;&amp;iecy;&amp;mcy;&amp;ycy;&amp;jcy; &amp;kcy;&amp;vcy;&amp;acy;&amp;dcy;&amp;rcy;&amp;acy;&amp;tcy;&amp;ncy;&amp;ycy;&amp;jcy; &amp;scy;&amp;vcy;&amp;iecy;&amp;tcy;&amp;ocy;&amp;dcy;&amp;icy;&amp;ocy;&amp;dcy;&amp;ncy;&amp;ycy;&amp;jcy; &amp;scy;&amp;vcy;&amp;iecy;&amp;tcy;&amp;icy;&amp;lcy;&amp;softcy;&amp;ncy;&amp;icy;&amp;kcy; 56 &amp;Vcy;&amp;acy;&amp;tcy;&amp;tcy; &amp;scy; &amp;pcy;&amp;ocy;&amp;vcy;&amp;ocy;&amp;rcy;&amp;ocy;&amp;tcy;&amp;ncy;&amp;ycy;&amp;mcy; &amp;scy;&amp;iecy;&amp;gcy;&amp;mcy;&amp;iecy;&amp;ncy;&amp;tcy;&amp;ocy;&amp;mcy; ±20º/30º, &amp;rcy;&amp;ocy;&amp;vcy;&amp;ncy;&amp;ycy;&amp;jcy; &amp;bcy;&amp;iecy;&amp;lcy;&amp;ycy;">
          <a:extLst>
            <a:ext uri="{FF2B5EF4-FFF2-40B4-BE49-F238E27FC236}">
              <a16:creationId xmlns:a16="http://schemas.microsoft.com/office/drawing/2014/main" id="{00000000-0008-0000-1700-0000C3600000}"/>
            </a:ext>
          </a:extLst>
        </xdr:cNvPr>
        <xdr:cNvPicPr>
          <a:picLocks noChangeAspect="1" noChangeArrowheads="1"/>
        </xdr:cNvPicPr>
      </xdr:nvPicPr>
      <xdr:blipFill>
        <a:blip xmlns:r="http://schemas.openxmlformats.org/officeDocument/2006/relationships" r:embed="rId23" cstate="print"/>
        <a:srcRect/>
        <a:stretch>
          <a:fillRect/>
        </a:stretch>
      </xdr:blipFill>
      <xdr:spPr bwMode="auto">
        <a:xfrm>
          <a:off x="2924175" y="50996850"/>
          <a:ext cx="1304925" cy="866775"/>
        </a:xfrm>
        <a:prstGeom prst="rect">
          <a:avLst/>
        </a:prstGeom>
        <a:noFill/>
        <a:ln w="9525">
          <a:noFill/>
          <a:miter lim="800000"/>
          <a:headEnd/>
          <a:tailEnd/>
        </a:ln>
      </xdr:spPr>
    </xdr:pic>
    <xdr:clientData/>
  </xdr:twoCellAnchor>
  <xdr:twoCellAnchor editAs="oneCell">
    <xdr:from>
      <xdr:col>3</xdr:col>
      <xdr:colOff>66675</xdr:colOff>
      <xdr:row>17</xdr:row>
      <xdr:rowOff>47625</xdr:rowOff>
    </xdr:from>
    <xdr:to>
      <xdr:col>3</xdr:col>
      <xdr:colOff>1295400</xdr:colOff>
      <xdr:row>17</xdr:row>
      <xdr:rowOff>1019175</xdr:rowOff>
    </xdr:to>
    <xdr:pic>
      <xdr:nvPicPr>
        <xdr:cNvPr id="24772" name="Рисунок 43" descr="035.gif">
          <a:extLst>
            <a:ext uri="{FF2B5EF4-FFF2-40B4-BE49-F238E27FC236}">
              <a16:creationId xmlns:a16="http://schemas.microsoft.com/office/drawing/2014/main" id="{00000000-0008-0000-1700-0000C4600000}"/>
            </a:ext>
          </a:extLst>
        </xdr:cNvPr>
        <xdr:cNvPicPr>
          <a:picLocks noChangeAspect="1"/>
        </xdr:cNvPicPr>
      </xdr:nvPicPr>
      <xdr:blipFill>
        <a:blip xmlns:r="http://schemas.openxmlformats.org/officeDocument/2006/relationships" r:embed="rId8" cstate="print"/>
        <a:srcRect/>
        <a:stretch>
          <a:fillRect/>
        </a:stretch>
      </xdr:blipFill>
      <xdr:spPr bwMode="auto">
        <a:xfrm>
          <a:off x="2990850" y="15906750"/>
          <a:ext cx="1228725" cy="971550"/>
        </a:xfrm>
        <a:prstGeom prst="rect">
          <a:avLst/>
        </a:prstGeom>
        <a:noFill/>
        <a:ln w="9525">
          <a:noFill/>
          <a:miter lim="800000"/>
          <a:headEnd/>
          <a:tailEnd/>
        </a:ln>
      </xdr:spPr>
    </xdr:pic>
    <xdr:clientData/>
  </xdr:twoCellAnchor>
  <xdr:twoCellAnchor editAs="oneCell">
    <xdr:from>
      <xdr:col>3</xdr:col>
      <xdr:colOff>266700</xdr:colOff>
      <xdr:row>32</xdr:row>
      <xdr:rowOff>38100</xdr:rowOff>
    </xdr:from>
    <xdr:to>
      <xdr:col>3</xdr:col>
      <xdr:colOff>1085850</xdr:colOff>
      <xdr:row>32</xdr:row>
      <xdr:rowOff>1266825</xdr:rowOff>
    </xdr:to>
    <xdr:pic>
      <xdr:nvPicPr>
        <xdr:cNvPr id="24773" name="Рисунок 47" descr="039.gif">
          <a:extLst>
            <a:ext uri="{FF2B5EF4-FFF2-40B4-BE49-F238E27FC236}">
              <a16:creationId xmlns:a16="http://schemas.microsoft.com/office/drawing/2014/main" id="{00000000-0008-0000-1700-0000C5600000}"/>
            </a:ext>
          </a:extLst>
        </xdr:cNvPr>
        <xdr:cNvPicPr>
          <a:picLocks noChangeAspect="1"/>
        </xdr:cNvPicPr>
      </xdr:nvPicPr>
      <xdr:blipFill>
        <a:blip xmlns:r="http://schemas.openxmlformats.org/officeDocument/2006/relationships" r:embed="rId14" cstate="print"/>
        <a:srcRect/>
        <a:stretch>
          <a:fillRect/>
        </a:stretch>
      </xdr:blipFill>
      <xdr:spPr bwMode="auto">
        <a:xfrm>
          <a:off x="3190875" y="32527875"/>
          <a:ext cx="819150" cy="1228725"/>
        </a:xfrm>
        <a:prstGeom prst="rect">
          <a:avLst/>
        </a:prstGeom>
        <a:noFill/>
        <a:ln w="9525">
          <a:noFill/>
          <a:miter lim="800000"/>
          <a:headEnd/>
          <a:tailEnd/>
        </a:ln>
      </xdr:spPr>
    </xdr:pic>
    <xdr:clientData/>
  </xdr:twoCellAnchor>
  <xdr:twoCellAnchor editAs="oneCell">
    <xdr:from>
      <xdr:col>3</xdr:col>
      <xdr:colOff>257175</xdr:colOff>
      <xdr:row>28</xdr:row>
      <xdr:rowOff>47625</xdr:rowOff>
    </xdr:from>
    <xdr:to>
      <xdr:col>3</xdr:col>
      <xdr:colOff>1076325</xdr:colOff>
      <xdr:row>28</xdr:row>
      <xdr:rowOff>1276350</xdr:rowOff>
    </xdr:to>
    <xdr:pic>
      <xdr:nvPicPr>
        <xdr:cNvPr id="24774" name="Рисунок 45" descr="037.gif">
          <a:extLst>
            <a:ext uri="{FF2B5EF4-FFF2-40B4-BE49-F238E27FC236}">
              <a16:creationId xmlns:a16="http://schemas.microsoft.com/office/drawing/2014/main" id="{00000000-0008-0000-1700-0000C6600000}"/>
            </a:ext>
          </a:extLst>
        </xdr:cNvPr>
        <xdr:cNvPicPr>
          <a:picLocks noChangeAspect="1"/>
        </xdr:cNvPicPr>
      </xdr:nvPicPr>
      <xdr:blipFill>
        <a:blip xmlns:r="http://schemas.openxmlformats.org/officeDocument/2006/relationships" r:embed="rId12" cstate="print"/>
        <a:srcRect/>
        <a:stretch>
          <a:fillRect/>
        </a:stretch>
      </xdr:blipFill>
      <xdr:spPr bwMode="auto">
        <a:xfrm>
          <a:off x="3181350" y="27317700"/>
          <a:ext cx="819150" cy="1228725"/>
        </a:xfrm>
        <a:prstGeom prst="rect">
          <a:avLst/>
        </a:prstGeom>
        <a:noFill/>
        <a:ln w="9525">
          <a:noFill/>
          <a:miter lim="800000"/>
          <a:headEnd/>
          <a:tailEnd/>
        </a:ln>
      </xdr:spPr>
    </xdr:pic>
    <xdr:clientData/>
  </xdr:twoCellAnchor>
  <xdr:twoCellAnchor editAs="oneCell">
    <xdr:from>
      <xdr:col>3</xdr:col>
      <xdr:colOff>38100</xdr:colOff>
      <xdr:row>34</xdr:row>
      <xdr:rowOff>47625</xdr:rowOff>
    </xdr:from>
    <xdr:to>
      <xdr:col>3</xdr:col>
      <xdr:colOff>1266825</xdr:colOff>
      <xdr:row>34</xdr:row>
      <xdr:rowOff>1276350</xdr:rowOff>
    </xdr:to>
    <xdr:pic>
      <xdr:nvPicPr>
        <xdr:cNvPr id="24775" name="Рисунок 48" descr="040.gif">
          <a:extLst>
            <a:ext uri="{FF2B5EF4-FFF2-40B4-BE49-F238E27FC236}">
              <a16:creationId xmlns:a16="http://schemas.microsoft.com/office/drawing/2014/main" id="{00000000-0008-0000-1700-0000C7600000}"/>
            </a:ext>
          </a:extLst>
        </xdr:cNvPr>
        <xdr:cNvPicPr>
          <a:picLocks noChangeAspect="1"/>
        </xdr:cNvPicPr>
      </xdr:nvPicPr>
      <xdr:blipFill>
        <a:blip xmlns:r="http://schemas.openxmlformats.org/officeDocument/2006/relationships" r:embed="rId15" cstate="print"/>
        <a:srcRect/>
        <a:stretch>
          <a:fillRect/>
        </a:stretch>
      </xdr:blipFill>
      <xdr:spPr bwMode="auto">
        <a:xfrm>
          <a:off x="2962275" y="35175825"/>
          <a:ext cx="1228725" cy="1228725"/>
        </a:xfrm>
        <a:prstGeom prst="rect">
          <a:avLst/>
        </a:prstGeom>
        <a:noFill/>
        <a:ln w="9525">
          <a:noFill/>
          <a:miter lim="800000"/>
          <a:headEnd/>
          <a:tailEnd/>
        </a:ln>
      </xdr:spPr>
    </xdr:pic>
    <xdr:clientData/>
  </xdr:twoCellAnchor>
  <xdr:twoCellAnchor editAs="oneCell">
    <xdr:from>
      <xdr:col>3</xdr:col>
      <xdr:colOff>257175</xdr:colOff>
      <xdr:row>30</xdr:row>
      <xdr:rowOff>57150</xdr:rowOff>
    </xdr:from>
    <xdr:to>
      <xdr:col>3</xdr:col>
      <xdr:colOff>1076325</xdr:colOff>
      <xdr:row>30</xdr:row>
      <xdr:rowOff>1285875</xdr:rowOff>
    </xdr:to>
    <xdr:pic>
      <xdr:nvPicPr>
        <xdr:cNvPr id="24776" name="Рисунок 46" descr="038.gif">
          <a:extLst>
            <a:ext uri="{FF2B5EF4-FFF2-40B4-BE49-F238E27FC236}">
              <a16:creationId xmlns:a16="http://schemas.microsoft.com/office/drawing/2014/main" id="{00000000-0008-0000-1700-0000C8600000}"/>
            </a:ext>
          </a:extLst>
        </xdr:cNvPr>
        <xdr:cNvPicPr>
          <a:picLocks noChangeAspect="1"/>
        </xdr:cNvPicPr>
      </xdr:nvPicPr>
      <xdr:blipFill>
        <a:blip xmlns:r="http://schemas.openxmlformats.org/officeDocument/2006/relationships" r:embed="rId13" cstate="print"/>
        <a:srcRect/>
        <a:stretch>
          <a:fillRect/>
        </a:stretch>
      </xdr:blipFill>
      <xdr:spPr bwMode="auto">
        <a:xfrm>
          <a:off x="3181350" y="29898975"/>
          <a:ext cx="819150" cy="1228725"/>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47625</xdr:colOff>
      <xdr:row>6</xdr:row>
      <xdr:rowOff>152400</xdr:rowOff>
    </xdr:from>
    <xdr:to>
      <xdr:col>3</xdr:col>
      <xdr:colOff>1266825</xdr:colOff>
      <xdr:row>6</xdr:row>
      <xdr:rowOff>1028700</xdr:rowOff>
    </xdr:to>
    <xdr:pic>
      <xdr:nvPicPr>
        <xdr:cNvPr id="25697" name="Picture 24959" descr="未标题-5">
          <a:extLst>
            <a:ext uri="{FF2B5EF4-FFF2-40B4-BE49-F238E27FC236}">
              <a16:creationId xmlns:a16="http://schemas.microsoft.com/office/drawing/2014/main" id="{00000000-0008-0000-1800-000061640000}"/>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71800" y="3000375"/>
          <a:ext cx="1219200" cy="876300"/>
        </a:xfrm>
        <a:prstGeom prst="rect">
          <a:avLst/>
        </a:prstGeom>
        <a:noFill/>
        <a:ln w="9525">
          <a:noFill/>
          <a:miter lim="800000"/>
          <a:headEnd/>
          <a:tailEnd/>
        </a:ln>
      </xdr:spPr>
    </xdr:pic>
    <xdr:clientData/>
  </xdr:twoCellAnchor>
  <xdr:twoCellAnchor editAs="oneCell">
    <xdr:from>
      <xdr:col>3</xdr:col>
      <xdr:colOff>38100</xdr:colOff>
      <xdr:row>7</xdr:row>
      <xdr:rowOff>57150</xdr:rowOff>
    </xdr:from>
    <xdr:to>
      <xdr:col>3</xdr:col>
      <xdr:colOff>1257300</xdr:colOff>
      <xdr:row>7</xdr:row>
      <xdr:rowOff>933450</xdr:rowOff>
    </xdr:to>
    <xdr:pic>
      <xdr:nvPicPr>
        <xdr:cNvPr id="25698" name="Picture 24959" descr="未标题-5">
          <a:extLst>
            <a:ext uri="{FF2B5EF4-FFF2-40B4-BE49-F238E27FC236}">
              <a16:creationId xmlns:a16="http://schemas.microsoft.com/office/drawing/2014/main" id="{00000000-0008-0000-1800-000062640000}"/>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62275" y="4086225"/>
          <a:ext cx="1219200" cy="876300"/>
        </a:xfrm>
        <a:prstGeom prst="rect">
          <a:avLst/>
        </a:prstGeom>
        <a:noFill/>
        <a:ln w="9525">
          <a:noFill/>
          <a:miter lim="800000"/>
          <a:headEnd/>
          <a:tailEnd/>
        </a:ln>
      </xdr:spPr>
    </xdr:pic>
    <xdr:clientData/>
  </xdr:twoCellAnchor>
  <xdr:twoCellAnchor editAs="oneCell">
    <xdr:from>
      <xdr:col>3</xdr:col>
      <xdr:colOff>28575</xdr:colOff>
      <xdr:row>9</xdr:row>
      <xdr:rowOff>66675</xdr:rowOff>
    </xdr:from>
    <xdr:to>
      <xdr:col>3</xdr:col>
      <xdr:colOff>1247775</xdr:colOff>
      <xdr:row>9</xdr:row>
      <xdr:rowOff>942975</xdr:rowOff>
    </xdr:to>
    <xdr:pic>
      <xdr:nvPicPr>
        <xdr:cNvPr id="25699" name="Picture 24959" descr="未标题-5">
          <a:extLst>
            <a:ext uri="{FF2B5EF4-FFF2-40B4-BE49-F238E27FC236}">
              <a16:creationId xmlns:a16="http://schemas.microsoft.com/office/drawing/2014/main" id="{00000000-0008-0000-1800-000063640000}"/>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52750" y="6419850"/>
          <a:ext cx="1219200" cy="876300"/>
        </a:xfrm>
        <a:prstGeom prst="rect">
          <a:avLst/>
        </a:prstGeom>
        <a:noFill/>
        <a:ln w="9525">
          <a:noFill/>
          <a:miter lim="800000"/>
          <a:headEnd/>
          <a:tailEnd/>
        </a:ln>
      </xdr:spPr>
    </xdr:pic>
    <xdr:clientData/>
  </xdr:twoCellAnchor>
  <xdr:twoCellAnchor editAs="oneCell">
    <xdr:from>
      <xdr:col>3</xdr:col>
      <xdr:colOff>38100</xdr:colOff>
      <xdr:row>13</xdr:row>
      <xdr:rowOff>85725</xdr:rowOff>
    </xdr:from>
    <xdr:to>
      <xdr:col>3</xdr:col>
      <xdr:colOff>1257300</xdr:colOff>
      <xdr:row>13</xdr:row>
      <xdr:rowOff>962025</xdr:rowOff>
    </xdr:to>
    <xdr:pic>
      <xdr:nvPicPr>
        <xdr:cNvPr id="25700" name="Picture 24959" descr="未标题-5">
          <a:extLst>
            <a:ext uri="{FF2B5EF4-FFF2-40B4-BE49-F238E27FC236}">
              <a16:creationId xmlns:a16="http://schemas.microsoft.com/office/drawing/2014/main" id="{00000000-0008-0000-1800-000064640000}"/>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62275" y="8743950"/>
          <a:ext cx="1219200" cy="876300"/>
        </a:xfrm>
        <a:prstGeom prst="rect">
          <a:avLst/>
        </a:prstGeom>
        <a:noFill/>
        <a:ln w="9525">
          <a:noFill/>
          <a:miter lim="800000"/>
          <a:headEnd/>
          <a:tailEnd/>
        </a:ln>
      </xdr:spPr>
    </xdr:pic>
    <xdr:clientData/>
  </xdr:twoCellAnchor>
  <xdr:twoCellAnchor editAs="oneCell">
    <xdr:from>
      <xdr:col>3</xdr:col>
      <xdr:colOff>38100</xdr:colOff>
      <xdr:row>15</xdr:row>
      <xdr:rowOff>76200</xdr:rowOff>
    </xdr:from>
    <xdr:to>
      <xdr:col>3</xdr:col>
      <xdr:colOff>1257300</xdr:colOff>
      <xdr:row>15</xdr:row>
      <xdr:rowOff>952500</xdr:rowOff>
    </xdr:to>
    <xdr:pic>
      <xdr:nvPicPr>
        <xdr:cNvPr id="25701" name="Picture 24959" descr="未标题-5">
          <a:extLst>
            <a:ext uri="{FF2B5EF4-FFF2-40B4-BE49-F238E27FC236}">
              <a16:creationId xmlns:a16="http://schemas.microsoft.com/office/drawing/2014/main" id="{00000000-0008-0000-1800-000065640000}"/>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62275" y="11210925"/>
          <a:ext cx="1219200" cy="876300"/>
        </a:xfrm>
        <a:prstGeom prst="rect">
          <a:avLst/>
        </a:prstGeom>
        <a:noFill/>
        <a:ln w="9525">
          <a:noFill/>
          <a:miter lim="800000"/>
          <a:headEnd/>
          <a:tailEnd/>
        </a:ln>
      </xdr:spPr>
    </xdr:pic>
    <xdr:clientData/>
  </xdr:twoCellAnchor>
  <xdr:twoCellAnchor editAs="oneCell">
    <xdr:from>
      <xdr:col>3</xdr:col>
      <xdr:colOff>95250</xdr:colOff>
      <xdr:row>27</xdr:row>
      <xdr:rowOff>428625</xdr:rowOff>
    </xdr:from>
    <xdr:to>
      <xdr:col>3</xdr:col>
      <xdr:colOff>1123950</xdr:colOff>
      <xdr:row>27</xdr:row>
      <xdr:rowOff>1066800</xdr:rowOff>
    </xdr:to>
    <xdr:pic>
      <xdr:nvPicPr>
        <xdr:cNvPr id="25702" name="Picture 24962" descr="玻璃灯圆">
          <a:extLst>
            <a:ext uri="{FF2B5EF4-FFF2-40B4-BE49-F238E27FC236}">
              <a16:creationId xmlns:a16="http://schemas.microsoft.com/office/drawing/2014/main" id="{00000000-0008-0000-1800-0000666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19425" y="26193750"/>
          <a:ext cx="1028700" cy="638175"/>
        </a:xfrm>
        <a:prstGeom prst="rect">
          <a:avLst/>
        </a:prstGeom>
        <a:noFill/>
        <a:ln w="9525">
          <a:noFill/>
          <a:miter lim="800000"/>
          <a:headEnd/>
          <a:tailEnd/>
        </a:ln>
      </xdr:spPr>
    </xdr:pic>
    <xdr:clientData/>
  </xdr:twoCellAnchor>
  <xdr:twoCellAnchor editAs="oneCell">
    <xdr:from>
      <xdr:col>3</xdr:col>
      <xdr:colOff>114300</xdr:colOff>
      <xdr:row>28</xdr:row>
      <xdr:rowOff>409575</xdr:rowOff>
    </xdr:from>
    <xdr:to>
      <xdr:col>3</xdr:col>
      <xdr:colOff>1143000</xdr:colOff>
      <xdr:row>28</xdr:row>
      <xdr:rowOff>1047750</xdr:rowOff>
    </xdr:to>
    <xdr:pic>
      <xdr:nvPicPr>
        <xdr:cNvPr id="25703" name="Picture 24962" descr="玻璃灯圆">
          <a:extLst>
            <a:ext uri="{FF2B5EF4-FFF2-40B4-BE49-F238E27FC236}">
              <a16:creationId xmlns:a16="http://schemas.microsoft.com/office/drawing/2014/main" id="{00000000-0008-0000-1800-0000676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38475" y="27584400"/>
          <a:ext cx="1028700" cy="638175"/>
        </a:xfrm>
        <a:prstGeom prst="rect">
          <a:avLst/>
        </a:prstGeom>
        <a:noFill/>
        <a:ln w="9525">
          <a:noFill/>
          <a:miter lim="800000"/>
          <a:headEnd/>
          <a:tailEnd/>
        </a:ln>
      </xdr:spPr>
    </xdr:pic>
    <xdr:clientData/>
  </xdr:twoCellAnchor>
  <xdr:twoCellAnchor editAs="oneCell">
    <xdr:from>
      <xdr:col>3</xdr:col>
      <xdr:colOff>85725</xdr:colOff>
      <xdr:row>29</xdr:row>
      <xdr:rowOff>466725</xdr:rowOff>
    </xdr:from>
    <xdr:to>
      <xdr:col>3</xdr:col>
      <xdr:colOff>1200150</xdr:colOff>
      <xdr:row>29</xdr:row>
      <xdr:rowOff>1066800</xdr:rowOff>
    </xdr:to>
    <xdr:pic>
      <xdr:nvPicPr>
        <xdr:cNvPr id="25704" name="Picture 24963" descr="玻璃灯方">
          <a:extLst>
            <a:ext uri="{FF2B5EF4-FFF2-40B4-BE49-F238E27FC236}">
              <a16:creationId xmlns:a16="http://schemas.microsoft.com/office/drawing/2014/main" id="{00000000-0008-0000-1800-00006864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009900" y="28946475"/>
          <a:ext cx="1114425" cy="600075"/>
        </a:xfrm>
        <a:prstGeom prst="rect">
          <a:avLst/>
        </a:prstGeom>
        <a:noFill/>
        <a:ln w="9525">
          <a:noFill/>
          <a:miter lim="800000"/>
          <a:headEnd/>
          <a:tailEnd/>
        </a:ln>
      </xdr:spPr>
    </xdr:pic>
    <xdr:clientData/>
  </xdr:twoCellAnchor>
  <xdr:twoCellAnchor editAs="oneCell">
    <xdr:from>
      <xdr:col>3</xdr:col>
      <xdr:colOff>95250</xdr:colOff>
      <xdr:row>30</xdr:row>
      <xdr:rowOff>342900</xdr:rowOff>
    </xdr:from>
    <xdr:to>
      <xdr:col>3</xdr:col>
      <xdr:colOff>1209675</xdr:colOff>
      <xdr:row>30</xdr:row>
      <xdr:rowOff>942975</xdr:rowOff>
    </xdr:to>
    <xdr:pic>
      <xdr:nvPicPr>
        <xdr:cNvPr id="25705" name="Picture 24963" descr="玻璃灯方">
          <a:extLst>
            <a:ext uri="{FF2B5EF4-FFF2-40B4-BE49-F238E27FC236}">
              <a16:creationId xmlns:a16="http://schemas.microsoft.com/office/drawing/2014/main" id="{00000000-0008-0000-1800-00006964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019425" y="30165675"/>
          <a:ext cx="1114425" cy="600075"/>
        </a:xfrm>
        <a:prstGeom prst="rect">
          <a:avLst/>
        </a:prstGeom>
        <a:noFill/>
        <a:ln w="9525">
          <a:noFill/>
          <a:miter lim="800000"/>
          <a:headEnd/>
          <a:tailEnd/>
        </a:ln>
      </xdr:spPr>
    </xdr:pic>
    <xdr:clientData/>
  </xdr:twoCellAnchor>
  <xdr:twoCellAnchor editAs="oneCell">
    <xdr:from>
      <xdr:col>3</xdr:col>
      <xdr:colOff>171450</xdr:colOff>
      <xdr:row>17</xdr:row>
      <xdr:rowOff>304800</xdr:rowOff>
    </xdr:from>
    <xdr:to>
      <xdr:col>3</xdr:col>
      <xdr:colOff>1171575</xdr:colOff>
      <xdr:row>17</xdr:row>
      <xdr:rowOff>895350</xdr:rowOff>
    </xdr:to>
    <xdr:pic>
      <xdr:nvPicPr>
        <xdr:cNvPr id="25706" name="Picture 24961" descr="未标题-1">
          <a:extLst>
            <a:ext uri="{FF2B5EF4-FFF2-40B4-BE49-F238E27FC236}">
              <a16:creationId xmlns:a16="http://schemas.microsoft.com/office/drawing/2014/main" id="{00000000-0008-0000-1800-00006A640000}"/>
            </a:ext>
          </a:extLst>
        </xdr:cNvPr>
        <xdr:cNvPicPr>
          <a:picLocks noChangeAspect="1" noChangeArrowheads="1"/>
        </xdr:cNvPicPr>
      </xdr:nvPicPr>
      <xdr:blipFill>
        <a:blip xmlns:r="http://schemas.openxmlformats.org/officeDocument/2006/relationships" r:embed="rId4" cstate="print"/>
        <a:srcRect l="17728" t="28181" r="10001" b="23183"/>
        <a:stretch>
          <a:fillRect/>
        </a:stretch>
      </xdr:blipFill>
      <xdr:spPr bwMode="auto">
        <a:xfrm>
          <a:off x="3095625" y="13839825"/>
          <a:ext cx="1000125" cy="590550"/>
        </a:xfrm>
        <a:prstGeom prst="rect">
          <a:avLst/>
        </a:prstGeom>
        <a:noFill/>
        <a:ln w="9525">
          <a:noFill/>
          <a:miter lim="800000"/>
          <a:headEnd/>
          <a:tailEnd/>
        </a:ln>
      </xdr:spPr>
    </xdr:pic>
    <xdr:clientData/>
  </xdr:twoCellAnchor>
  <xdr:twoCellAnchor editAs="oneCell">
    <xdr:from>
      <xdr:col>3</xdr:col>
      <xdr:colOff>161925</xdr:colOff>
      <xdr:row>19</xdr:row>
      <xdr:rowOff>257175</xdr:rowOff>
    </xdr:from>
    <xdr:to>
      <xdr:col>3</xdr:col>
      <xdr:colOff>1162050</xdr:colOff>
      <xdr:row>19</xdr:row>
      <xdr:rowOff>847725</xdr:rowOff>
    </xdr:to>
    <xdr:pic>
      <xdr:nvPicPr>
        <xdr:cNvPr id="25707" name="Picture 24961" descr="未标题-1">
          <a:extLst>
            <a:ext uri="{FF2B5EF4-FFF2-40B4-BE49-F238E27FC236}">
              <a16:creationId xmlns:a16="http://schemas.microsoft.com/office/drawing/2014/main" id="{00000000-0008-0000-1800-00006B640000}"/>
            </a:ext>
          </a:extLst>
        </xdr:cNvPr>
        <xdr:cNvPicPr>
          <a:picLocks noChangeAspect="1" noChangeArrowheads="1"/>
        </xdr:cNvPicPr>
      </xdr:nvPicPr>
      <xdr:blipFill>
        <a:blip xmlns:r="http://schemas.openxmlformats.org/officeDocument/2006/relationships" r:embed="rId4" cstate="print"/>
        <a:srcRect l="17728" t="28181" r="10001" b="23183"/>
        <a:stretch>
          <a:fillRect/>
        </a:stretch>
      </xdr:blipFill>
      <xdr:spPr bwMode="auto">
        <a:xfrm>
          <a:off x="3086100" y="16116300"/>
          <a:ext cx="1000125" cy="590550"/>
        </a:xfrm>
        <a:prstGeom prst="rect">
          <a:avLst/>
        </a:prstGeom>
        <a:noFill/>
        <a:ln w="9525">
          <a:noFill/>
          <a:miter lim="800000"/>
          <a:headEnd/>
          <a:tailEnd/>
        </a:ln>
      </xdr:spPr>
    </xdr:pic>
    <xdr:clientData/>
  </xdr:twoCellAnchor>
  <xdr:twoCellAnchor editAs="oneCell">
    <xdr:from>
      <xdr:col>3</xdr:col>
      <xdr:colOff>161925</xdr:colOff>
      <xdr:row>21</xdr:row>
      <xdr:rowOff>285750</xdr:rowOff>
    </xdr:from>
    <xdr:to>
      <xdr:col>3</xdr:col>
      <xdr:colOff>1162050</xdr:colOff>
      <xdr:row>21</xdr:row>
      <xdr:rowOff>876300</xdr:rowOff>
    </xdr:to>
    <xdr:pic>
      <xdr:nvPicPr>
        <xdr:cNvPr id="25708" name="Picture 24961" descr="未标题-1">
          <a:extLst>
            <a:ext uri="{FF2B5EF4-FFF2-40B4-BE49-F238E27FC236}">
              <a16:creationId xmlns:a16="http://schemas.microsoft.com/office/drawing/2014/main" id="{00000000-0008-0000-1800-00006C640000}"/>
            </a:ext>
          </a:extLst>
        </xdr:cNvPr>
        <xdr:cNvPicPr>
          <a:picLocks noChangeAspect="1" noChangeArrowheads="1"/>
        </xdr:cNvPicPr>
      </xdr:nvPicPr>
      <xdr:blipFill>
        <a:blip xmlns:r="http://schemas.openxmlformats.org/officeDocument/2006/relationships" r:embed="rId4" cstate="print"/>
        <a:srcRect l="17728" t="28181" r="10001" b="23183"/>
        <a:stretch>
          <a:fillRect/>
        </a:stretch>
      </xdr:blipFill>
      <xdr:spPr bwMode="auto">
        <a:xfrm>
          <a:off x="3086100" y="18507075"/>
          <a:ext cx="1000125" cy="590550"/>
        </a:xfrm>
        <a:prstGeom prst="rect">
          <a:avLst/>
        </a:prstGeom>
        <a:noFill/>
        <a:ln w="9525">
          <a:noFill/>
          <a:miter lim="800000"/>
          <a:headEnd/>
          <a:tailEnd/>
        </a:ln>
      </xdr:spPr>
    </xdr:pic>
    <xdr:clientData/>
  </xdr:twoCellAnchor>
  <xdr:twoCellAnchor editAs="oneCell">
    <xdr:from>
      <xdr:col>3</xdr:col>
      <xdr:colOff>152400</xdr:colOff>
      <xdr:row>22</xdr:row>
      <xdr:rowOff>266700</xdr:rowOff>
    </xdr:from>
    <xdr:to>
      <xdr:col>3</xdr:col>
      <xdr:colOff>1152525</xdr:colOff>
      <xdr:row>22</xdr:row>
      <xdr:rowOff>857250</xdr:rowOff>
    </xdr:to>
    <xdr:pic>
      <xdr:nvPicPr>
        <xdr:cNvPr id="25709" name="Picture 24961" descr="未标题-1">
          <a:extLst>
            <a:ext uri="{FF2B5EF4-FFF2-40B4-BE49-F238E27FC236}">
              <a16:creationId xmlns:a16="http://schemas.microsoft.com/office/drawing/2014/main" id="{00000000-0008-0000-1800-00006D640000}"/>
            </a:ext>
          </a:extLst>
        </xdr:cNvPr>
        <xdr:cNvPicPr>
          <a:picLocks noChangeAspect="1" noChangeArrowheads="1"/>
        </xdr:cNvPicPr>
      </xdr:nvPicPr>
      <xdr:blipFill>
        <a:blip xmlns:r="http://schemas.openxmlformats.org/officeDocument/2006/relationships" r:embed="rId4" cstate="print"/>
        <a:srcRect l="17728" t="28181" r="10001" b="23183"/>
        <a:stretch>
          <a:fillRect/>
        </a:stretch>
      </xdr:blipFill>
      <xdr:spPr bwMode="auto">
        <a:xfrm>
          <a:off x="3076575" y="19783425"/>
          <a:ext cx="1000125" cy="590550"/>
        </a:xfrm>
        <a:prstGeom prst="rect">
          <a:avLst/>
        </a:prstGeom>
        <a:noFill/>
        <a:ln w="9525">
          <a:noFill/>
          <a:miter lim="800000"/>
          <a:headEnd/>
          <a:tailEnd/>
        </a:ln>
      </xdr:spPr>
    </xdr:pic>
    <xdr:clientData/>
  </xdr:twoCellAnchor>
  <xdr:twoCellAnchor editAs="oneCell">
    <xdr:from>
      <xdr:col>3</xdr:col>
      <xdr:colOff>95250</xdr:colOff>
      <xdr:row>23</xdr:row>
      <xdr:rowOff>314325</xdr:rowOff>
    </xdr:from>
    <xdr:to>
      <xdr:col>3</xdr:col>
      <xdr:colOff>1095375</xdr:colOff>
      <xdr:row>23</xdr:row>
      <xdr:rowOff>904875</xdr:rowOff>
    </xdr:to>
    <xdr:pic>
      <xdr:nvPicPr>
        <xdr:cNvPr id="25710" name="Picture 24961" descr="未标题-1">
          <a:extLst>
            <a:ext uri="{FF2B5EF4-FFF2-40B4-BE49-F238E27FC236}">
              <a16:creationId xmlns:a16="http://schemas.microsoft.com/office/drawing/2014/main" id="{00000000-0008-0000-1800-00006E640000}"/>
            </a:ext>
          </a:extLst>
        </xdr:cNvPr>
        <xdr:cNvPicPr>
          <a:picLocks noChangeAspect="1" noChangeArrowheads="1"/>
        </xdr:cNvPicPr>
      </xdr:nvPicPr>
      <xdr:blipFill>
        <a:blip xmlns:r="http://schemas.openxmlformats.org/officeDocument/2006/relationships" r:embed="rId4" cstate="print"/>
        <a:srcRect l="17728" t="28181" r="10001" b="23183"/>
        <a:stretch>
          <a:fillRect/>
        </a:stretch>
      </xdr:blipFill>
      <xdr:spPr bwMode="auto">
        <a:xfrm>
          <a:off x="3019425" y="21050250"/>
          <a:ext cx="1000125" cy="590550"/>
        </a:xfrm>
        <a:prstGeom prst="rect">
          <a:avLst/>
        </a:prstGeom>
        <a:noFill/>
        <a:ln w="9525">
          <a:noFill/>
          <a:miter lim="800000"/>
          <a:headEnd/>
          <a:tailEnd/>
        </a:ln>
      </xdr:spPr>
    </xdr:pic>
    <xdr:clientData/>
  </xdr:twoCellAnchor>
  <xdr:twoCellAnchor editAs="oneCell">
    <xdr:from>
      <xdr:col>3</xdr:col>
      <xdr:colOff>104775</xdr:colOff>
      <xdr:row>25</xdr:row>
      <xdr:rowOff>276225</xdr:rowOff>
    </xdr:from>
    <xdr:to>
      <xdr:col>3</xdr:col>
      <xdr:colOff>1104900</xdr:colOff>
      <xdr:row>25</xdr:row>
      <xdr:rowOff>866775</xdr:rowOff>
    </xdr:to>
    <xdr:pic>
      <xdr:nvPicPr>
        <xdr:cNvPr id="25711" name="Picture 24961" descr="未标题-1">
          <a:extLst>
            <a:ext uri="{FF2B5EF4-FFF2-40B4-BE49-F238E27FC236}">
              <a16:creationId xmlns:a16="http://schemas.microsoft.com/office/drawing/2014/main" id="{00000000-0008-0000-1800-00006F640000}"/>
            </a:ext>
          </a:extLst>
        </xdr:cNvPr>
        <xdr:cNvPicPr>
          <a:picLocks noChangeAspect="1" noChangeArrowheads="1"/>
        </xdr:cNvPicPr>
      </xdr:nvPicPr>
      <xdr:blipFill>
        <a:blip xmlns:r="http://schemas.openxmlformats.org/officeDocument/2006/relationships" r:embed="rId4" cstate="print"/>
        <a:srcRect l="17728" t="28181" r="10001" b="23183"/>
        <a:stretch>
          <a:fillRect/>
        </a:stretch>
      </xdr:blipFill>
      <xdr:spPr bwMode="auto">
        <a:xfrm>
          <a:off x="3028950" y="23488650"/>
          <a:ext cx="1000125" cy="590550"/>
        </a:xfrm>
        <a:prstGeom prst="rect">
          <a:avLst/>
        </a:prstGeom>
        <a:noFill/>
        <a:ln w="9525">
          <a:noFill/>
          <a:miter lim="800000"/>
          <a:headEnd/>
          <a:tailEnd/>
        </a:ln>
      </xdr:spPr>
    </xdr:pic>
    <xdr:clientData/>
  </xdr:twoCellAnchor>
  <xdr:twoCellAnchor editAs="oneCell">
    <xdr:from>
      <xdr:col>3</xdr:col>
      <xdr:colOff>38100</xdr:colOff>
      <xdr:row>5</xdr:row>
      <xdr:rowOff>180975</xdr:rowOff>
    </xdr:from>
    <xdr:to>
      <xdr:col>3</xdr:col>
      <xdr:colOff>1257300</xdr:colOff>
      <xdr:row>5</xdr:row>
      <xdr:rowOff>1057275</xdr:rowOff>
    </xdr:to>
    <xdr:pic>
      <xdr:nvPicPr>
        <xdr:cNvPr id="25712" name="Picture 24959" descr="未标题-5">
          <a:extLst>
            <a:ext uri="{FF2B5EF4-FFF2-40B4-BE49-F238E27FC236}">
              <a16:creationId xmlns:a16="http://schemas.microsoft.com/office/drawing/2014/main" id="{00000000-0008-0000-1800-000070640000}"/>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62275" y="1800225"/>
          <a:ext cx="1219200" cy="876300"/>
        </a:xfrm>
        <a:prstGeom prst="rect">
          <a:avLst/>
        </a:prstGeom>
        <a:noFill/>
        <a:ln w="9525">
          <a:noFill/>
          <a:miter lim="800000"/>
          <a:headEnd/>
          <a:tailEnd/>
        </a:ln>
      </xdr:spPr>
    </xdr:pic>
    <xdr:clientData/>
  </xdr:twoCellAnchor>
  <xdr:twoCellAnchor editAs="oneCell">
    <xdr:from>
      <xdr:col>3</xdr:col>
      <xdr:colOff>38100</xdr:colOff>
      <xdr:row>8</xdr:row>
      <xdr:rowOff>95250</xdr:rowOff>
    </xdr:from>
    <xdr:to>
      <xdr:col>3</xdr:col>
      <xdr:colOff>1257300</xdr:colOff>
      <xdr:row>8</xdr:row>
      <xdr:rowOff>971550</xdr:rowOff>
    </xdr:to>
    <xdr:pic>
      <xdr:nvPicPr>
        <xdr:cNvPr id="25713" name="Picture 24959" descr="未标题-5">
          <a:extLst>
            <a:ext uri="{FF2B5EF4-FFF2-40B4-BE49-F238E27FC236}">
              <a16:creationId xmlns:a16="http://schemas.microsoft.com/office/drawing/2014/main" id="{00000000-0008-0000-1800-000071640000}"/>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62275" y="5286375"/>
          <a:ext cx="1219200" cy="876300"/>
        </a:xfrm>
        <a:prstGeom prst="rect">
          <a:avLst/>
        </a:prstGeom>
        <a:noFill/>
        <a:ln w="9525">
          <a:noFill/>
          <a:miter lim="800000"/>
          <a:headEnd/>
          <a:tailEnd/>
        </a:ln>
      </xdr:spPr>
    </xdr:pic>
    <xdr:clientData/>
  </xdr:twoCellAnchor>
  <xdr:twoCellAnchor editAs="oneCell">
    <xdr:from>
      <xdr:col>3</xdr:col>
      <xdr:colOff>38100</xdr:colOff>
      <xdr:row>10</xdr:row>
      <xdr:rowOff>95250</xdr:rowOff>
    </xdr:from>
    <xdr:to>
      <xdr:col>3</xdr:col>
      <xdr:colOff>1257300</xdr:colOff>
      <xdr:row>10</xdr:row>
      <xdr:rowOff>971550</xdr:rowOff>
    </xdr:to>
    <xdr:pic>
      <xdr:nvPicPr>
        <xdr:cNvPr id="25714" name="Picture 24959" descr="未标题-5">
          <a:extLst>
            <a:ext uri="{FF2B5EF4-FFF2-40B4-BE49-F238E27FC236}">
              <a16:creationId xmlns:a16="http://schemas.microsoft.com/office/drawing/2014/main" id="{00000000-0008-0000-1800-000072640000}"/>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62275" y="7600950"/>
          <a:ext cx="1219200" cy="876300"/>
        </a:xfrm>
        <a:prstGeom prst="rect">
          <a:avLst/>
        </a:prstGeom>
        <a:noFill/>
        <a:ln w="9525">
          <a:noFill/>
          <a:miter lim="800000"/>
          <a:headEnd/>
          <a:tailEnd/>
        </a:ln>
      </xdr:spPr>
    </xdr:pic>
    <xdr:clientData/>
  </xdr:twoCellAnchor>
  <xdr:twoCellAnchor editAs="oneCell">
    <xdr:from>
      <xdr:col>3</xdr:col>
      <xdr:colOff>38100</xdr:colOff>
      <xdr:row>14</xdr:row>
      <xdr:rowOff>161925</xdr:rowOff>
    </xdr:from>
    <xdr:to>
      <xdr:col>3</xdr:col>
      <xdr:colOff>1257300</xdr:colOff>
      <xdr:row>14</xdr:row>
      <xdr:rowOff>1038225</xdr:rowOff>
    </xdr:to>
    <xdr:pic>
      <xdr:nvPicPr>
        <xdr:cNvPr id="25715" name="Picture 24959" descr="未标题-5">
          <a:extLst>
            <a:ext uri="{FF2B5EF4-FFF2-40B4-BE49-F238E27FC236}">
              <a16:creationId xmlns:a16="http://schemas.microsoft.com/office/drawing/2014/main" id="{00000000-0008-0000-1800-000073640000}"/>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62275" y="10058400"/>
          <a:ext cx="1219200" cy="876300"/>
        </a:xfrm>
        <a:prstGeom prst="rect">
          <a:avLst/>
        </a:prstGeom>
        <a:noFill/>
        <a:ln w="9525">
          <a:noFill/>
          <a:miter lim="800000"/>
          <a:headEnd/>
          <a:tailEnd/>
        </a:ln>
      </xdr:spPr>
    </xdr:pic>
    <xdr:clientData/>
  </xdr:twoCellAnchor>
  <xdr:twoCellAnchor editAs="oneCell">
    <xdr:from>
      <xdr:col>3</xdr:col>
      <xdr:colOff>38100</xdr:colOff>
      <xdr:row>16</xdr:row>
      <xdr:rowOff>133350</xdr:rowOff>
    </xdr:from>
    <xdr:to>
      <xdr:col>3</xdr:col>
      <xdr:colOff>1257300</xdr:colOff>
      <xdr:row>16</xdr:row>
      <xdr:rowOff>1009650</xdr:rowOff>
    </xdr:to>
    <xdr:pic>
      <xdr:nvPicPr>
        <xdr:cNvPr id="25716" name="Picture 24959" descr="未标题-5">
          <a:extLst>
            <a:ext uri="{FF2B5EF4-FFF2-40B4-BE49-F238E27FC236}">
              <a16:creationId xmlns:a16="http://schemas.microsoft.com/office/drawing/2014/main" id="{00000000-0008-0000-1800-000074640000}"/>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62275" y="12468225"/>
          <a:ext cx="1219200" cy="876300"/>
        </a:xfrm>
        <a:prstGeom prst="rect">
          <a:avLst/>
        </a:prstGeom>
        <a:noFill/>
        <a:ln w="9525">
          <a:noFill/>
          <a:miter lim="800000"/>
          <a:headEnd/>
          <a:tailEnd/>
        </a:ln>
      </xdr:spPr>
    </xdr:pic>
    <xdr:clientData/>
  </xdr:twoCellAnchor>
  <xdr:twoCellAnchor editAs="oneCell">
    <xdr:from>
      <xdr:col>3</xdr:col>
      <xdr:colOff>171450</xdr:colOff>
      <xdr:row>18</xdr:row>
      <xdr:rowOff>323850</xdr:rowOff>
    </xdr:from>
    <xdr:to>
      <xdr:col>3</xdr:col>
      <xdr:colOff>1171575</xdr:colOff>
      <xdr:row>18</xdr:row>
      <xdr:rowOff>914400</xdr:rowOff>
    </xdr:to>
    <xdr:pic>
      <xdr:nvPicPr>
        <xdr:cNvPr id="25717" name="Picture 24961" descr="未标题-1">
          <a:extLst>
            <a:ext uri="{FF2B5EF4-FFF2-40B4-BE49-F238E27FC236}">
              <a16:creationId xmlns:a16="http://schemas.microsoft.com/office/drawing/2014/main" id="{00000000-0008-0000-1800-000075640000}"/>
            </a:ext>
          </a:extLst>
        </xdr:cNvPr>
        <xdr:cNvPicPr>
          <a:picLocks noChangeAspect="1" noChangeArrowheads="1"/>
        </xdr:cNvPicPr>
      </xdr:nvPicPr>
      <xdr:blipFill>
        <a:blip xmlns:r="http://schemas.openxmlformats.org/officeDocument/2006/relationships" r:embed="rId4" cstate="print"/>
        <a:srcRect l="17728" t="28181" r="10001" b="23183"/>
        <a:stretch>
          <a:fillRect/>
        </a:stretch>
      </xdr:blipFill>
      <xdr:spPr bwMode="auto">
        <a:xfrm>
          <a:off x="3095625" y="15020925"/>
          <a:ext cx="1000125" cy="590550"/>
        </a:xfrm>
        <a:prstGeom prst="rect">
          <a:avLst/>
        </a:prstGeom>
        <a:noFill/>
        <a:ln w="9525">
          <a:noFill/>
          <a:miter lim="800000"/>
          <a:headEnd/>
          <a:tailEnd/>
        </a:ln>
      </xdr:spPr>
    </xdr:pic>
    <xdr:clientData/>
  </xdr:twoCellAnchor>
  <xdr:twoCellAnchor editAs="oneCell">
    <xdr:from>
      <xdr:col>3</xdr:col>
      <xdr:colOff>171450</xdr:colOff>
      <xdr:row>20</xdr:row>
      <xdr:rowOff>228600</xdr:rowOff>
    </xdr:from>
    <xdr:to>
      <xdr:col>3</xdr:col>
      <xdr:colOff>1171575</xdr:colOff>
      <xdr:row>20</xdr:row>
      <xdr:rowOff>819150</xdr:rowOff>
    </xdr:to>
    <xdr:pic>
      <xdr:nvPicPr>
        <xdr:cNvPr id="25718" name="Picture 24961" descr="未标题-1">
          <a:extLst>
            <a:ext uri="{FF2B5EF4-FFF2-40B4-BE49-F238E27FC236}">
              <a16:creationId xmlns:a16="http://schemas.microsoft.com/office/drawing/2014/main" id="{00000000-0008-0000-1800-000076640000}"/>
            </a:ext>
          </a:extLst>
        </xdr:cNvPr>
        <xdr:cNvPicPr>
          <a:picLocks noChangeAspect="1" noChangeArrowheads="1"/>
        </xdr:cNvPicPr>
      </xdr:nvPicPr>
      <xdr:blipFill>
        <a:blip xmlns:r="http://schemas.openxmlformats.org/officeDocument/2006/relationships" r:embed="rId4" cstate="print"/>
        <a:srcRect l="17728" t="28181" r="10001" b="23183"/>
        <a:stretch>
          <a:fillRect/>
        </a:stretch>
      </xdr:blipFill>
      <xdr:spPr bwMode="auto">
        <a:xfrm>
          <a:off x="3095625" y="17268825"/>
          <a:ext cx="1000125" cy="590550"/>
        </a:xfrm>
        <a:prstGeom prst="rect">
          <a:avLst/>
        </a:prstGeom>
        <a:noFill/>
        <a:ln w="9525">
          <a:noFill/>
          <a:miter lim="800000"/>
          <a:headEnd/>
          <a:tailEnd/>
        </a:ln>
      </xdr:spPr>
    </xdr:pic>
    <xdr:clientData/>
  </xdr:twoCellAnchor>
  <xdr:twoCellAnchor editAs="oneCell">
    <xdr:from>
      <xdr:col>3</xdr:col>
      <xdr:colOff>171450</xdr:colOff>
      <xdr:row>24</xdr:row>
      <xdr:rowOff>285750</xdr:rowOff>
    </xdr:from>
    <xdr:to>
      <xdr:col>3</xdr:col>
      <xdr:colOff>1171575</xdr:colOff>
      <xdr:row>24</xdr:row>
      <xdr:rowOff>876300</xdr:rowOff>
    </xdr:to>
    <xdr:pic>
      <xdr:nvPicPr>
        <xdr:cNvPr id="25719" name="Picture 24961" descr="未标题-1">
          <a:extLst>
            <a:ext uri="{FF2B5EF4-FFF2-40B4-BE49-F238E27FC236}">
              <a16:creationId xmlns:a16="http://schemas.microsoft.com/office/drawing/2014/main" id="{00000000-0008-0000-1800-000077640000}"/>
            </a:ext>
          </a:extLst>
        </xdr:cNvPr>
        <xdr:cNvPicPr>
          <a:picLocks noChangeAspect="1" noChangeArrowheads="1"/>
        </xdr:cNvPicPr>
      </xdr:nvPicPr>
      <xdr:blipFill>
        <a:blip xmlns:r="http://schemas.openxmlformats.org/officeDocument/2006/relationships" r:embed="rId4" cstate="print"/>
        <a:srcRect l="17728" t="28181" r="10001" b="23183"/>
        <a:stretch>
          <a:fillRect/>
        </a:stretch>
      </xdr:blipFill>
      <xdr:spPr bwMode="auto">
        <a:xfrm>
          <a:off x="3095625" y="22259925"/>
          <a:ext cx="1000125" cy="590550"/>
        </a:xfrm>
        <a:prstGeom prst="rect">
          <a:avLst/>
        </a:prstGeom>
        <a:noFill/>
        <a:ln w="9525">
          <a:noFill/>
          <a:miter lim="800000"/>
          <a:headEnd/>
          <a:tailEnd/>
        </a:ln>
      </xdr:spPr>
    </xdr:pic>
    <xdr:clientData/>
  </xdr:twoCellAnchor>
  <xdr:twoCellAnchor editAs="oneCell">
    <xdr:from>
      <xdr:col>3</xdr:col>
      <xdr:colOff>133350</xdr:colOff>
      <xdr:row>26</xdr:row>
      <xdr:rowOff>285750</xdr:rowOff>
    </xdr:from>
    <xdr:to>
      <xdr:col>3</xdr:col>
      <xdr:colOff>1133475</xdr:colOff>
      <xdr:row>26</xdr:row>
      <xdr:rowOff>876300</xdr:rowOff>
    </xdr:to>
    <xdr:pic>
      <xdr:nvPicPr>
        <xdr:cNvPr id="25720" name="Picture 24961" descr="未标题-1">
          <a:extLst>
            <a:ext uri="{FF2B5EF4-FFF2-40B4-BE49-F238E27FC236}">
              <a16:creationId xmlns:a16="http://schemas.microsoft.com/office/drawing/2014/main" id="{00000000-0008-0000-1800-000078640000}"/>
            </a:ext>
          </a:extLst>
        </xdr:cNvPr>
        <xdr:cNvPicPr>
          <a:picLocks noChangeAspect="1" noChangeArrowheads="1"/>
        </xdr:cNvPicPr>
      </xdr:nvPicPr>
      <xdr:blipFill>
        <a:blip xmlns:r="http://schemas.openxmlformats.org/officeDocument/2006/relationships" r:embed="rId4" cstate="print"/>
        <a:srcRect l="17728" t="28181" r="10001" b="23183"/>
        <a:stretch>
          <a:fillRect/>
        </a:stretch>
      </xdr:blipFill>
      <xdr:spPr bwMode="auto">
        <a:xfrm>
          <a:off x="3057525" y="24774525"/>
          <a:ext cx="1000125" cy="590550"/>
        </a:xfrm>
        <a:prstGeom prst="rect">
          <a:avLst/>
        </a:prstGeom>
        <a:noFill/>
        <a:ln w="9525">
          <a:noFill/>
          <a:miter lim="800000"/>
          <a:headEnd/>
          <a:tailEnd/>
        </a:ln>
      </xdr:spPr>
    </xdr:pic>
    <xdr:clientData/>
  </xdr:twoCellAnchor>
  <xdr:twoCellAnchor editAs="oneCell">
    <xdr:from>
      <xdr:col>3</xdr:col>
      <xdr:colOff>76200</xdr:colOff>
      <xdr:row>11</xdr:row>
      <xdr:rowOff>114300</xdr:rowOff>
    </xdr:from>
    <xdr:to>
      <xdr:col>3</xdr:col>
      <xdr:colOff>1295400</xdr:colOff>
      <xdr:row>11</xdr:row>
      <xdr:rowOff>990600</xdr:rowOff>
    </xdr:to>
    <xdr:pic>
      <xdr:nvPicPr>
        <xdr:cNvPr id="26" name="Picture 24959" descr="未标题-5">
          <a:extLst>
            <a:ext uri="{FF2B5EF4-FFF2-40B4-BE49-F238E27FC236}">
              <a16:creationId xmlns:a16="http://schemas.microsoft.com/office/drawing/2014/main" id="{2059D116-7AF2-49BD-B201-6106E36944EC}"/>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3000375" y="8772525"/>
          <a:ext cx="1219200" cy="876300"/>
        </a:xfrm>
        <a:prstGeom prst="rect">
          <a:avLst/>
        </a:prstGeom>
        <a:noFill/>
        <a:ln w="9525">
          <a:noFill/>
          <a:miter lim="800000"/>
          <a:headEnd/>
          <a:tailEnd/>
        </a:ln>
      </xdr:spPr>
    </xdr:pic>
    <xdr:clientData/>
  </xdr:twoCellAnchor>
  <xdr:twoCellAnchor editAs="oneCell">
    <xdr:from>
      <xdr:col>3</xdr:col>
      <xdr:colOff>66675</xdr:colOff>
      <xdr:row>12</xdr:row>
      <xdr:rowOff>142875</xdr:rowOff>
    </xdr:from>
    <xdr:to>
      <xdr:col>3</xdr:col>
      <xdr:colOff>1285875</xdr:colOff>
      <xdr:row>12</xdr:row>
      <xdr:rowOff>1019175</xdr:rowOff>
    </xdr:to>
    <xdr:pic>
      <xdr:nvPicPr>
        <xdr:cNvPr id="27" name="Picture 24959" descr="未标题-5">
          <a:extLst>
            <a:ext uri="{FF2B5EF4-FFF2-40B4-BE49-F238E27FC236}">
              <a16:creationId xmlns:a16="http://schemas.microsoft.com/office/drawing/2014/main" id="{4D2900D7-5D4E-4A6D-A2E0-7C699423CEF9}"/>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90850" y="9953625"/>
          <a:ext cx="1219200" cy="876300"/>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76200</xdr:colOff>
      <xdr:row>10</xdr:row>
      <xdr:rowOff>38100</xdr:rowOff>
    </xdr:from>
    <xdr:to>
      <xdr:col>3</xdr:col>
      <xdr:colOff>1285875</xdr:colOff>
      <xdr:row>10</xdr:row>
      <xdr:rowOff>1485900</xdr:rowOff>
    </xdr:to>
    <xdr:pic>
      <xdr:nvPicPr>
        <xdr:cNvPr id="26769" name="Рисунок 6" descr="158.jpg">
          <a:extLst>
            <a:ext uri="{FF2B5EF4-FFF2-40B4-BE49-F238E27FC236}">
              <a16:creationId xmlns:a16="http://schemas.microsoft.com/office/drawing/2014/main" id="{00000000-0008-0000-1900-000091680000}"/>
            </a:ext>
          </a:extLst>
        </xdr:cNvPr>
        <xdr:cNvPicPr>
          <a:picLocks noChangeAspect="1"/>
        </xdr:cNvPicPr>
      </xdr:nvPicPr>
      <xdr:blipFill>
        <a:blip xmlns:r="http://schemas.openxmlformats.org/officeDocument/2006/relationships" r:embed="rId1" cstate="print"/>
        <a:srcRect/>
        <a:stretch>
          <a:fillRect/>
        </a:stretch>
      </xdr:blipFill>
      <xdr:spPr bwMode="auto">
        <a:xfrm>
          <a:off x="3171825" y="6334125"/>
          <a:ext cx="1209675" cy="1447800"/>
        </a:xfrm>
        <a:prstGeom prst="rect">
          <a:avLst/>
        </a:prstGeom>
        <a:noFill/>
        <a:ln w="9525">
          <a:noFill/>
          <a:miter lim="800000"/>
          <a:headEnd/>
          <a:tailEnd/>
        </a:ln>
      </xdr:spPr>
    </xdr:pic>
    <xdr:clientData/>
  </xdr:twoCellAnchor>
  <xdr:twoCellAnchor editAs="oneCell">
    <xdr:from>
      <xdr:col>3</xdr:col>
      <xdr:colOff>66675</xdr:colOff>
      <xdr:row>11</xdr:row>
      <xdr:rowOff>57150</xdr:rowOff>
    </xdr:from>
    <xdr:to>
      <xdr:col>3</xdr:col>
      <xdr:colOff>1276350</xdr:colOff>
      <xdr:row>11</xdr:row>
      <xdr:rowOff>1876425</xdr:rowOff>
    </xdr:to>
    <xdr:pic>
      <xdr:nvPicPr>
        <xdr:cNvPr id="26770" name="Рисунок 7" descr="159.jpg">
          <a:extLst>
            <a:ext uri="{FF2B5EF4-FFF2-40B4-BE49-F238E27FC236}">
              <a16:creationId xmlns:a16="http://schemas.microsoft.com/office/drawing/2014/main" id="{00000000-0008-0000-1900-000092680000}"/>
            </a:ext>
          </a:extLst>
        </xdr:cNvPr>
        <xdr:cNvPicPr>
          <a:picLocks noChangeAspect="1"/>
        </xdr:cNvPicPr>
      </xdr:nvPicPr>
      <xdr:blipFill>
        <a:blip xmlns:r="http://schemas.openxmlformats.org/officeDocument/2006/relationships" r:embed="rId2" cstate="print"/>
        <a:srcRect/>
        <a:stretch>
          <a:fillRect/>
        </a:stretch>
      </xdr:blipFill>
      <xdr:spPr bwMode="auto">
        <a:xfrm>
          <a:off x="3162300" y="7896225"/>
          <a:ext cx="1209675" cy="1819275"/>
        </a:xfrm>
        <a:prstGeom prst="rect">
          <a:avLst/>
        </a:prstGeom>
        <a:noFill/>
        <a:ln w="9525">
          <a:noFill/>
          <a:miter lim="800000"/>
          <a:headEnd/>
          <a:tailEnd/>
        </a:ln>
      </xdr:spPr>
    </xdr:pic>
    <xdr:clientData/>
  </xdr:twoCellAnchor>
  <xdr:twoCellAnchor editAs="oneCell">
    <xdr:from>
      <xdr:col>3</xdr:col>
      <xdr:colOff>76200</xdr:colOff>
      <xdr:row>13</xdr:row>
      <xdr:rowOff>66675</xdr:rowOff>
    </xdr:from>
    <xdr:to>
      <xdr:col>3</xdr:col>
      <xdr:colOff>1285875</xdr:colOff>
      <xdr:row>13</xdr:row>
      <xdr:rowOff>1028700</xdr:rowOff>
    </xdr:to>
    <xdr:pic>
      <xdr:nvPicPr>
        <xdr:cNvPr id="26771" name="Рисунок 8" descr="160.jpg">
          <a:extLst>
            <a:ext uri="{FF2B5EF4-FFF2-40B4-BE49-F238E27FC236}">
              <a16:creationId xmlns:a16="http://schemas.microsoft.com/office/drawing/2014/main" id="{00000000-0008-0000-1900-000093680000}"/>
            </a:ext>
          </a:extLst>
        </xdr:cNvPr>
        <xdr:cNvPicPr>
          <a:picLocks noChangeAspect="1"/>
        </xdr:cNvPicPr>
      </xdr:nvPicPr>
      <xdr:blipFill>
        <a:blip xmlns:r="http://schemas.openxmlformats.org/officeDocument/2006/relationships" r:embed="rId3" cstate="print"/>
        <a:srcRect/>
        <a:stretch>
          <a:fillRect/>
        </a:stretch>
      </xdr:blipFill>
      <xdr:spPr bwMode="auto">
        <a:xfrm>
          <a:off x="3171825" y="11734800"/>
          <a:ext cx="1209675" cy="962025"/>
        </a:xfrm>
        <a:prstGeom prst="rect">
          <a:avLst/>
        </a:prstGeom>
        <a:noFill/>
        <a:ln w="9525">
          <a:noFill/>
          <a:miter lim="800000"/>
          <a:headEnd/>
          <a:tailEnd/>
        </a:ln>
      </xdr:spPr>
    </xdr:pic>
    <xdr:clientData/>
  </xdr:twoCellAnchor>
  <xdr:twoCellAnchor editAs="oneCell">
    <xdr:from>
      <xdr:col>3</xdr:col>
      <xdr:colOff>76200</xdr:colOff>
      <xdr:row>14</xdr:row>
      <xdr:rowOff>47625</xdr:rowOff>
    </xdr:from>
    <xdr:to>
      <xdr:col>3</xdr:col>
      <xdr:colOff>1285875</xdr:colOff>
      <xdr:row>14</xdr:row>
      <xdr:rowOff>1866900</xdr:rowOff>
    </xdr:to>
    <xdr:pic>
      <xdr:nvPicPr>
        <xdr:cNvPr id="26772" name="Рисунок 9" descr="161.jpg">
          <a:extLst>
            <a:ext uri="{FF2B5EF4-FFF2-40B4-BE49-F238E27FC236}">
              <a16:creationId xmlns:a16="http://schemas.microsoft.com/office/drawing/2014/main" id="{00000000-0008-0000-1900-000094680000}"/>
            </a:ext>
          </a:extLst>
        </xdr:cNvPr>
        <xdr:cNvPicPr>
          <a:picLocks noChangeAspect="1"/>
        </xdr:cNvPicPr>
      </xdr:nvPicPr>
      <xdr:blipFill>
        <a:blip xmlns:r="http://schemas.openxmlformats.org/officeDocument/2006/relationships" r:embed="rId4" cstate="print"/>
        <a:srcRect/>
        <a:stretch>
          <a:fillRect/>
        </a:stretch>
      </xdr:blipFill>
      <xdr:spPr bwMode="auto">
        <a:xfrm>
          <a:off x="3171825" y="12839700"/>
          <a:ext cx="1209675" cy="1819275"/>
        </a:xfrm>
        <a:prstGeom prst="rect">
          <a:avLst/>
        </a:prstGeom>
        <a:noFill/>
        <a:ln w="9525">
          <a:noFill/>
          <a:miter lim="800000"/>
          <a:headEnd/>
          <a:tailEnd/>
        </a:ln>
      </xdr:spPr>
    </xdr:pic>
    <xdr:clientData/>
  </xdr:twoCellAnchor>
  <xdr:twoCellAnchor editAs="oneCell">
    <xdr:from>
      <xdr:col>3</xdr:col>
      <xdr:colOff>76200</xdr:colOff>
      <xdr:row>16</xdr:row>
      <xdr:rowOff>47625</xdr:rowOff>
    </xdr:from>
    <xdr:to>
      <xdr:col>3</xdr:col>
      <xdr:colOff>1285875</xdr:colOff>
      <xdr:row>16</xdr:row>
      <xdr:rowOff>1866900</xdr:rowOff>
    </xdr:to>
    <xdr:pic>
      <xdr:nvPicPr>
        <xdr:cNvPr id="26773" name="Рисунок 10" descr="162.jpg">
          <a:extLst>
            <a:ext uri="{FF2B5EF4-FFF2-40B4-BE49-F238E27FC236}">
              <a16:creationId xmlns:a16="http://schemas.microsoft.com/office/drawing/2014/main" id="{00000000-0008-0000-1900-000095680000}"/>
            </a:ext>
          </a:extLst>
        </xdr:cNvPr>
        <xdr:cNvPicPr>
          <a:picLocks noChangeAspect="1"/>
        </xdr:cNvPicPr>
      </xdr:nvPicPr>
      <xdr:blipFill>
        <a:blip xmlns:r="http://schemas.openxmlformats.org/officeDocument/2006/relationships" r:embed="rId5" cstate="print"/>
        <a:srcRect/>
        <a:stretch>
          <a:fillRect/>
        </a:stretch>
      </xdr:blipFill>
      <xdr:spPr bwMode="auto">
        <a:xfrm>
          <a:off x="3171825" y="16078200"/>
          <a:ext cx="1209675" cy="1819275"/>
        </a:xfrm>
        <a:prstGeom prst="rect">
          <a:avLst/>
        </a:prstGeom>
        <a:noFill/>
        <a:ln w="9525">
          <a:noFill/>
          <a:miter lim="800000"/>
          <a:headEnd/>
          <a:tailEnd/>
        </a:ln>
      </xdr:spPr>
    </xdr:pic>
    <xdr:clientData/>
  </xdr:twoCellAnchor>
  <xdr:twoCellAnchor editAs="oneCell">
    <xdr:from>
      <xdr:col>3</xdr:col>
      <xdr:colOff>66675</xdr:colOff>
      <xdr:row>20</xdr:row>
      <xdr:rowOff>76200</xdr:rowOff>
    </xdr:from>
    <xdr:to>
      <xdr:col>3</xdr:col>
      <xdr:colOff>1276350</xdr:colOff>
      <xdr:row>20</xdr:row>
      <xdr:rowOff>2476500</xdr:rowOff>
    </xdr:to>
    <xdr:pic>
      <xdr:nvPicPr>
        <xdr:cNvPr id="26775" name="Picture 12">
          <a:extLst>
            <a:ext uri="{FF2B5EF4-FFF2-40B4-BE49-F238E27FC236}">
              <a16:creationId xmlns:a16="http://schemas.microsoft.com/office/drawing/2014/main" id="{00000000-0008-0000-1900-00009768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162300" y="21659850"/>
          <a:ext cx="1209675" cy="2400300"/>
        </a:xfrm>
        <a:prstGeom prst="rect">
          <a:avLst/>
        </a:prstGeom>
        <a:noFill/>
        <a:ln w="1">
          <a:noFill/>
          <a:miter lim="800000"/>
          <a:headEnd/>
          <a:tailEnd/>
        </a:ln>
      </xdr:spPr>
    </xdr:pic>
    <xdr:clientData/>
  </xdr:twoCellAnchor>
  <xdr:twoCellAnchor editAs="oneCell">
    <xdr:from>
      <xdr:col>3</xdr:col>
      <xdr:colOff>133350</xdr:colOff>
      <xdr:row>21</xdr:row>
      <xdr:rowOff>57150</xdr:rowOff>
    </xdr:from>
    <xdr:to>
      <xdr:col>3</xdr:col>
      <xdr:colOff>1190625</xdr:colOff>
      <xdr:row>21</xdr:row>
      <xdr:rowOff>1962150</xdr:rowOff>
    </xdr:to>
    <xdr:pic>
      <xdr:nvPicPr>
        <xdr:cNvPr id="26776" name="Picture 13">
          <a:extLst>
            <a:ext uri="{FF2B5EF4-FFF2-40B4-BE49-F238E27FC236}">
              <a16:creationId xmlns:a16="http://schemas.microsoft.com/office/drawing/2014/main" id="{00000000-0008-0000-1900-00009868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3228975" y="24231600"/>
          <a:ext cx="1057275" cy="1905000"/>
        </a:xfrm>
        <a:prstGeom prst="rect">
          <a:avLst/>
        </a:prstGeom>
        <a:noFill/>
        <a:ln w="1">
          <a:noFill/>
          <a:miter lim="800000"/>
          <a:headEnd/>
          <a:tailEnd/>
        </a:ln>
      </xdr:spPr>
    </xdr:pic>
    <xdr:clientData/>
  </xdr:twoCellAnchor>
  <xdr:twoCellAnchor editAs="oneCell">
    <xdr:from>
      <xdr:col>3</xdr:col>
      <xdr:colOff>47625</xdr:colOff>
      <xdr:row>26</xdr:row>
      <xdr:rowOff>38100</xdr:rowOff>
    </xdr:from>
    <xdr:to>
      <xdr:col>3</xdr:col>
      <xdr:colOff>1257300</xdr:colOff>
      <xdr:row>26</xdr:row>
      <xdr:rowOff>1323975</xdr:rowOff>
    </xdr:to>
    <xdr:pic>
      <xdr:nvPicPr>
        <xdr:cNvPr id="26777" name="Рисунок 23" descr="167.jpg">
          <a:extLst>
            <a:ext uri="{FF2B5EF4-FFF2-40B4-BE49-F238E27FC236}">
              <a16:creationId xmlns:a16="http://schemas.microsoft.com/office/drawing/2014/main" id="{00000000-0008-0000-1900-000099680000}"/>
            </a:ext>
          </a:extLst>
        </xdr:cNvPr>
        <xdr:cNvPicPr>
          <a:picLocks noChangeAspect="1"/>
        </xdr:cNvPicPr>
      </xdr:nvPicPr>
      <xdr:blipFill>
        <a:blip xmlns:r="http://schemas.openxmlformats.org/officeDocument/2006/relationships" r:embed="rId8" cstate="print"/>
        <a:srcRect/>
        <a:stretch>
          <a:fillRect/>
        </a:stretch>
      </xdr:blipFill>
      <xdr:spPr bwMode="auto">
        <a:xfrm>
          <a:off x="3143250" y="30861000"/>
          <a:ext cx="1209675" cy="1285875"/>
        </a:xfrm>
        <a:prstGeom prst="rect">
          <a:avLst/>
        </a:prstGeom>
        <a:noFill/>
        <a:ln w="9525">
          <a:noFill/>
          <a:miter lim="800000"/>
          <a:headEnd/>
          <a:tailEnd/>
        </a:ln>
      </xdr:spPr>
    </xdr:pic>
    <xdr:clientData/>
  </xdr:twoCellAnchor>
  <xdr:twoCellAnchor editAs="oneCell">
    <xdr:from>
      <xdr:col>3</xdr:col>
      <xdr:colOff>47625</xdr:colOff>
      <xdr:row>27</xdr:row>
      <xdr:rowOff>47625</xdr:rowOff>
    </xdr:from>
    <xdr:to>
      <xdr:col>3</xdr:col>
      <xdr:colOff>1257300</xdr:colOff>
      <xdr:row>27</xdr:row>
      <xdr:rowOff>1866900</xdr:rowOff>
    </xdr:to>
    <xdr:pic>
      <xdr:nvPicPr>
        <xdr:cNvPr id="26778" name="Рисунок 24" descr="168.jpg">
          <a:extLst>
            <a:ext uri="{FF2B5EF4-FFF2-40B4-BE49-F238E27FC236}">
              <a16:creationId xmlns:a16="http://schemas.microsoft.com/office/drawing/2014/main" id="{00000000-0008-0000-1900-00009A680000}"/>
            </a:ext>
          </a:extLst>
        </xdr:cNvPr>
        <xdr:cNvPicPr>
          <a:picLocks noChangeAspect="1"/>
        </xdr:cNvPicPr>
      </xdr:nvPicPr>
      <xdr:blipFill>
        <a:blip xmlns:r="http://schemas.openxmlformats.org/officeDocument/2006/relationships" r:embed="rId9" cstate="print"/>
        <a:srcRect/>
        <a:stretch>
          <a:fillRect/>
        </a:stretch>
      </xdr:blipFill>
      <xdr:spPr bwMode="auto">
        <a:xfrm>
          <a:off x="3143250" y="32232600"/>
          <a:ext cx="1209675" cy="1819275"/>
        </a:xfrm>
        <a:prstGeom prst="rect">
          <a:avLst/>
        </a:prstGeom>
        <a:noFill/>
        <a:ln w="9525">
          <a:noFill/>
          <a:miter lim="800000"/>
          <a:headEnd/>
          <a:tailEnd/>
        </a:ln>
      </xdr:spPr>
    </xdr:pic>
    <xdr:clientData/>
  </xdr:twoCellAnchor>
  <xdr:twoCellAnchor editAs="oneCell">
    <xdr:from>
      <xdr:col>3</xdr:col>
      <xdr:colOff>47625</xdr:colOff>
      <xdr:row>28</xdr:row>
      <xdr:rowOff>0</xdr:rowOff>
    </xdr:from>
    <xdr:to>
      <xdr:col>3</xdr:col>
      <xdr:colOff>1257300</xdr:colOff>
      <xdr:row>28</xdr:row>
      <xdr:rowOff>1733550</xdr:rowOff>
    </xdr:to>
    <xdr:pic>
      <xdr:nvPicPr>
        <xdr:cNvPr id="26779" name="Рисунок 25" descr="169.jpg">
          <a:extLst>
            <a:ext uri="{FF2B5EF4-FFF2-40B4-BE49-F238E27FC236}">
              <a16:creationId xmlns:a16="http://schemas.microsoft.com/office/drawing/2014/main" id="{00000000-0008-0000-1900-00009B680000}"/>
            </a:ext>
          </a:extLst>
        </xdr:cNvPr>
        <xdr:cNvPicPr>
          <a:picLocks noChangeAspect="1"/>
        </xdr:cNvPicPr>
      </xdr:nvPicPr>
      <xdr:blipFill>
        <a:blip xmlns:r="http://schemas.openxmlformats.org/officeDocument/2006/relationships" r:embed="rId10" cstate="print"/>
        <a:srcRect/>
        <a:stretch>
          <a:fillRect/>
        </a:stretch>
      </xdr:blipFill>
      <xdr:spPr bwMode="auto">
        <a:xfrm>
          <a:off x="3143250" y="34156650"/>
          <a:ext cx="1209675" cy="1733550"/>
        </a:xfrm>
        <a:prstGeom prst="rect">
          <a:avLst/>
        </a:prstGeom>
        <a:noFill/>
        <a:ln w="9525">
          <a:noFill/>
          <a:miter lim="800000"/>
          <a:headEnd/>
          <a:tailEnd/>
        </a:ln>
      </xdr:spPr>
    </xdr:pic>
    <xdr:clientData/>
  </xdr:twoCellAnchor>
  <xdr:twoCellAnchor editAs="oneCell">
    <xdr:from>
      <xdr:col>3</xdr:col>
      <xdr:colOff>47625</xdr:colOff>
      <xdr:row>28</xdr:row>
      <xdr:rowOff>47625</xdr:rowOff>
    </xdr:from>
    <xdr:to>
      <xdr:col>3</xdr:col>
      <xdr:colOff>1257300</xdr:colOff>
      <xdr:row>28</xdr:row>
      <xdr:rowOff>1866900</xdr:rowOff>
    </xdr:to>
    <xdr:pic>
      <xdr:nvPicPr>
        <xdr:cNvPr id="26780" name="Рисунок 26" descr="170.jpg">
          <a:extLst>
            <a:ext uri="{FF2B5EF4-FFF2-40B4-BE49-F238E27FC236}">
              <a16:creationId xmlns:a16="http://schemas.microsoft.com/office/drawing/2014/main" id="{00000000-0008-0000-1900-00009C680000}"/>
            </a:ext>
          </a:extLst>
        </xdr:cNvPr>
        <xdr:cNvPicPr>
          <a:picLocks noChangeAspect="1"/>
        </xdr:cNvPicPr>
      </xdr:nvPicPr>
      <xdr:blipFill>
        <a:blip xmlns:r="http://schemas.openxmlformats.org/officeDocument/2006/relationships" r:embed="rId11" cstate="print"/>
        <a:srcRect/>
        <a:stretch>
          <a:fillRect/>
        </a:stretch>
      </xdr:blipFill>
      <xdr:spPr bwMode="auto">
        <a:xfrm>
          <a:off x="3143250" y="34204275"/>
          <a:ext cx="1209675" cy="1819275"/>
        </a:xfrm>
        <a:prstGeom prst="rect">
          <a:avLst/>
        </a:prstGeom>
        <a:noFill/>
        <a:ln w="9525">
          <a:noFill/>
          <a:miter lim="800000"/>
          <a:headEnd/>
          <a:tailEnd/>
        </a:ln>
      </xdr:spPr>
    </xdr:pic>
    <xdr:clientData/>
  </xdr:twoCellAnchor>
  <xdr:twoCellAnchor editAs="oneCell">
    <xdr:from>
      <xdr:col>3</xdr:col>
      <xdr:colOff>47625</xdr:colOff>
      <xdr:row>29</xdr:row>
      <xdr:rowOff>47625</xdr:rowOff>
    </xdr:from>
    <xdr:to>
      <xdr:col>3</xdr:col>
      <xdr:colOff>1257300</xdr:colOff>
      <xdr:row>29</xdr:row>
      <xdr:rowOff>1123950</xdr:rowOff>
    </xdr:to>
    <xdr:pic>
      <xdr:nvPicPr>
        <xdr:cNvPr id="26781" name="Рисунок 27" descr="171.jpg">
          <a:extLst>
            <a:ext uri="{FF2B5EF4-FFF2-40B4-BE49-F238E27FC236}">
              <a16:creationId xmlns:a16="http://schemas.microsoft.com/office/drawing/2014/main" id="{00000000-0008-0000-1900-00009D680000}"/>
            </a:ext>
          </a:extLst>
        </xdr:cNvPr>
        <xdr:cNvPicPr>
          <a:picLocks noChangeAspect="1"/>
        </xdr:cNvPicPr>
      </xdr:nvPicPr>
      <xdr:blipFill>
        <a:blip xmlns:r="http://schemas.openxmlformats.org/officeDocument/2006/relationships" r:embed="rId12" cstate="print"/>
        <a:srcRect/>
        <a:stretch>
          <a:fillRect/>
        </a:stretch>
      </xdr:blipFill>
      <xdr:spPr bwMode="auto">
        <a:xfrm>
          <a:off x="3143250" y="36128325"/>
          <a:ext cx="1209675" cy="1076325"/>
        </a:xfrm>
        <a:prstGeom prst="rect">
          <a:avLst/>
        </a:prstGeom>
        <a:noFill/>
        <a:ln w="9525">
          <a:noFill/>
          <a:miter lim="800000"/>
          <a:headEnd/>
          <a:tailEnd/>
        </a:ln>
      </xdr:spPr>
    </xdr:pic>
    <xdr:clientData/>
  </xdr:twoCellAnchor>
  <xdr:twoCellAnchor editAs="oneCell">
    <xdr:from>
      <xdr:col>3</xdr:col>
      <xdr:colOff>47625</xdr:colOff>
      <xdr:row>34</xdr:row>
      <xdr:rowOff>47625</xdr:rowOff>
    </xdr:from>
    <xdr:to>
      <xdr:col>3</xdr:col>
      <xdr:colOff>1257300</xdr:colOff>
      <xdr:row>34</xdr:row>
      <xdr:rowOff>847725</xdr:rowOff>
    </xdr:to>
    <xdr:pic>
      <xdr:nvPicPr>
        <xdr:cNvPr id="26782" name="Рисунок 30" descr="174.jpg">
          <a:extLst>
            <a:ext uri="{FF2B5EF4-FFF2-40B4-BE49-F238E27FC236}">
              <a16:creationId xmlns:a16="http://schemas.microsoft.com/office/drawing/2014/main" id="{00000000-0008-0000-1900-00009E680000}"/>
            </a:ext>
          </a:extLst>
        </xdr:cNvPr>
        <xdr:cNvPicPr>
          <a:picLocks noChangeAspect="1"/>
        </xdr:cNvPicPr>
      </xdr:nvPicPr>
      <xdr:blipFill>
        <a:blip xmlns:r="http://schemas.openxmlformats.org/officeDocument/2006/relationships" r:embed="rId13" cstate="print"/>
        <a:srcRect/>
        <a:stretch>
          <a:fillRect/>
        </a:stretch>
      </xdr:blipFill>
      <xdr:spPr bwMode="auto">
        <a:xfrm>
          <a:off x="3143250" y="40566975"/>
          <a:ext cx="1209675" cy="800100"/>
        </a:xfrm>
        <a:prstGeom prst="rect">
          <a:avLst/>
        </a:prstGeom>
        <a:noFill/>
        <a:ln w="9525">
          <a:noFill/>
          <a:miter lim="800000"/>
          <a:headEnd/>
          <a:tailEnd/>
        </a:ln>
      </xdr:spPr>
    </xdr:pic>
    <xdr:clientData/>
  </xdr:twoCellAnchor>
  <xdr:twoCellAnchor editAs="oneCell">
    <xdr:from>
      <xdr:col>3</xdr:col>
      <xdr:colOff>38100</xdr:colOff>
      <xdr:row>36</xdr:row>
      <xdr:rowOff>47625</xdr:rowOff>
    </xdr:from>
    <xdr:to>
      <xdr:col>3</xdr:col>
      <xdr:colOff>1247775</xdr:colOff>
      <xdr:row>36</xdr:row>
      <xdr:rowOff>847725</xdr:rowOff>
    </xdr:to>
    <xdr:pic>
      <xdr:nvPicPr>
        <xdr:cNvPr id="26783" name="Рисунок 32" descr="174.jpg">
          <a:extLst>
            <a:ext uri="{FF2B5EF4-FFF2-40B4-BE49-F238E27FC236}">
              <a16:creationId xmlns:a16="http://schemas.microsoft.com/office/drawing/2014/main" id="{00000000-0008-0000-1900-00009F680000}"/>
            </a:ext>
          </a:extLst>
        </xdr:cNvPr>
        <xdr:cNvPicPr>
          <a:picLocks noChangeAspect="1"/>
        </xdr:cNvPicPr>
      </xdr:nvPicPr>
      <xdr:blipFill>
        <a:blip xmlns:r="http://schemas.openxmlformats.org/officeDocument/2006/relationships" r:embed="rId13" cstate="print"/>
        <a:srcRect/>
        <a:stretch>
          <a:fillRect/>
        </a:stretch>
      </xdr:blipFill>
      <xdr:spPr bwMode="auto">
        <a:xfrm>
          <a:off x="3133725" y="42405300"/>
          <a:ext cx="1209675" cy="800100"/>
        </a:xfrm>
        <a:prstGeom prst="rect">
          <a:avLst/>
        </a:prstGeom>
        <a:noFill/>
        <a:ln w="9525">
          <a:noFill/>
          <a:miter lim="800000"/>
          <a:headEnd/>
          <a:tailEnd/>
        </a:ln>
      </xdr:spPr>
    </xdr:pic>
    <xdr:clientData/>
  </xdr:twoCellAnchor>
  <xdr:twoCellAnchor editAs="oneCell">
    <xdr:from>
      <xdr:col>3</xdr:col>
      <xdr:colOff>38100</xdr:colOff>
      <xdr:row>38</xdr:row>
      <xdr:rowOff>47625</xdr:rowOff>
    </xdr:from>
    <xdr:to>
      <xdr:col>3</xdr:col>
      <xdr:colOff>1247775</xdr:colOff>
      <xdr:row>38</xdr:row>
      <xdr:rowOff>847725</xdr:rowOff>
    </xdr:to>
    <xdr:pic>
      <xdr:nvPicPr>
        <xdr:cNvPr id="26784" name="Рисунок 33" descr="175.jpg">
          <a:extLst>
            <a:ext uri="{FF2B5EF4-FFF2-40B4-BE49-F238E27FC236}">
              <a16:creationId xmlns:a16="http://schemas.microsoft.com/office/drawing/2014/main" id="{00000000-0008-0000-1900-0000A0680000}"/>
            </a:ext>
          </a:extLst>
        </xdr:cNvPr>
        <xdr:cNvPicPr>
          <a:picLocks noChangeAspect="1"/>
        </xdr:cNvPicPr>
      </xdr:nvPicPr>
      <xdr:blipFill>
        <a:blip xmlns:r="http://schemas.openxmlformats.org/officeDocument/2006/relationships" r:embed="rId14" cstate="print"/>
        <a:srcRect/>
        <a:stretch>
          <a:fillRect/>
        </a:stretch>
      </xdr:blipFill>
      <xdr:spPr bwMode="auto">
        <a:xfrm>
          <a:off x="3133725" y="44243625"/>
          <a:ext cx="1209675" cy="800100"/>
        </a:xfrm>
        <a:prstGeom prst="rect">
          <a:avLst/>
        </a:prstGeom>
        <a:noFill/>
        <a:ln w="9525">
          <a:noFill/>
          <a:miter lim="800000"/>
          <a:headEnd/>
          <a:tailEnd/>
        </a:ln>
      </xdr:spPr>
    </xdr:pic>
    <xdr:clientData/>
  </xdr:twoCellAnchor>
  <xdr:twoCellAnchor editAs="oneCell">
    <xdr:from>
      <xdr:col>3</xdr:col>
      <xdr:colOff>47625</xdr:colOff>
      <xdr:row>40</xdr:row>
      <xdr:rowOff>38100</xdr:rowOff>
    </xdr:from>
    <xdr:to>
      <xdr:col>3</xdr:col>
      <xdr:colOff>1257300</xdr:colOff>
      <xdr:row>40</xdr:row>
      <xdr:rowOff>876300</xdr:rowOff>
    </xdr:to>
    <xdr:pic>
      <xdr:nvPicPr>
        <xdr:cNvPr id="26785" name="Рисунок 34" descr="140.jpg">
          <a:extLst>
            <a:ext uri="{FF2B5EF4-FFF2-40B4-BE49-F238E27FC236}">
              <a16:creationId xmlns:a16="http://schemas.microsoft.com/office/drawing/2014/main" id="{00000000-0008-0000-1900-0000A1680000}"/>
            </a:ext>
          </a:extLst>
        </xdr:cNvPr>
        <xdr:cNvPicPr>
          <a:picLocks noChangeAspect="1"/>
        </xdr:cNvPicPr>
      </xdr:nvPicPr>
      <xdr:blipFill>
        <a:blip xmlns:r="http://schemas.openxmlformats.org/officeDocument/2006/relationships" r:embed="rId15" cstate="print"/>
        <a:srcRect/>
        <a:stretch>
          <a:fillRect/>
        </a:stretch>
      </xdr:blipFill>
      <xdr:spPr bwMode="auto">
        <a:xfrm>
          <a:off x="3143250" y="46081950"/>
          <a:ext cx="1209675" cy="838200"/>
        </a:xfrm>
        <a:prstGeom prst="rect">
          <a:avLst/>
        </a:prstGeom>
        <a:noFill/>
        <a:ln w="9525">
          <a:noFill/>
          <a:miter lim="800000"/>
          <a:headEnd/>
          <a:tailEnd/>
        </a:ln>
      </xdr:spPr>
    </xdr:pic>
    <xdr:clientData/>
  </xdr:twoCellAnchor>
  <xdr:twoCellAnchor editAs="oneCell">
    <xdr:from>
      <xdr:col>3</xdr:col>
      <xdr:colOff>47625</xdr:colOff>
      <xdr:row>41</xdr:row>
      <xdr:rowOff>47625</xdr:rowOff>
    </xdr:from>
    <xdr:to>
      <xdr:col>3</xdr:col>
      <xdr:colOff>1257300</xdr:colOff>
      <xdr:row>41</xdr:row>
      <xdr:rowOff>885825</xdr:rowOff>
    </xdr:to>
    <xdr:pic>
      <xdr:nvPicPr>
        <xdr:cNvPr id="26786" name="Рисунок 35" descr="139.jpg">
          <a:extLst>
            <a:ext uri="{FF2B5EF4-FFF2-40B4-BE49-F238E27FC236}">
              <a16:creationId xmlns:a16="http://schemas.microsoft.com/office/drawing/2014/main" id="{00000000-0008-0000-1900-0000A2680000}"/>
            </a:ext>
          </a:extLst>
        </xdr:cNvPr>
        <xdr:cNvPicPr>
          <a:picLocks noChangeAspect="1"/>
        </xdr:cNvPicPr>
      </xdr:nvPicPr>
      <xdr:blipFill>
        <a:blip xmlns:r="http://schemas.openxmlformats.org/officeDocument/2006/relationships" r:embed="rId16" cstate="print"/>
        <a:srcRect/>
        <a:stretch>
          <a:fillRect/>
        </a:stretch>
      </xdr:blipFill>
      <xdr:spPr bwMode="auto">
        <a:xfrm>
          <a:off x="3143250" y="47063025"/>
          <a:ext cx="1209675" cy="838200"/>
        </a:xfrm>
        <a:prstGeom prst="rect">
          <a:avLst/>
        </a:prstGeom>
        <a:noFill/>
        <a:ln w="9525">
          <a:noFill/>
          <a:miter lim="800000"/>
          <a:headEnd/>
          <a:tailEnd/>
        </a:ln>
      </xdr:spPr>
    </xdr:pic>
    <xdr:clientData/>
  </xdr:twoCellAnchor>
  <xdr:twoCellAnchor editAs="oneCell">
    <xdr:from>
      <xdr:col>3</xdr:col>
      <xdr:colOff>47625</xdr:colOff>
      <xdr:row>31</xdr:row>
      <xdr:rowOff>57150</xdr:rowOff>
    </xdr:from>
    <xdr:to>
      <xdr:col>3</xdr:col>
      <xdr:colOff>1257300</xdr:colOff>
      <xdr:row>31</xdr:row>
      <xdr:rowOff>857250</xdr:rowOff>
    </xdr:to>
    <xdr:pic>
      <xdr:nvPicPr>
        <xdr:cNvPr id="26787" name="Рисунок 31" descr="174.jpg">
          <a:extLst>
            <a:ext uri="{FF2B5EF4-FFF2-40B4-BE49-F238E27FC236}">
              <a16:creationId xmlns:a16="http://schemas.microsoft.com/office/drawing/2014/main" id="{00000000-0008-0000-1900-0000A3680000}"/>
            </a:ext>
          </a:extLst>
        </xdr:cNvPr>
        <xdr:cNvPicPr>
          <a:picLocks noChangeAspect="1"/>
        </xdr:cNvPicPr>
      </xdr:nvPicPr>
      <xdr:blipFill>
        <a:blip xmlns:r="http://schemas.openxmlformats.org/officeDocument/2006/relationships" r:embed="rId13" cstate="print"/>
        <a:srcRect/>
        <a:stretch>
          <a:fillRect/>
        </a:stretch>
      </xdr:blipFill>
      <xdr:spPr bwMode="auto">
        <a:xfrm>
          <a:off x="3143250" y="37785675"/>
          <a:ext cx="1209675" cy="800100"/>
        </a:xfrm>
        <a:prstGeom prst="rect">
          <a:avLst/>
        </a:prstGeom>
        <a:noFill/>
        <a:ln w="9525">
          <a:noFill/>
          <a:miter lim="800000"/>
          <a:headEnd/>
          <a:tailEnd/>
        </a:ln>
      </xdr:spPr>
    </xdr:pic>
    <xdr:clientData/>
  </xdr:twoCellAnchor>
  <xdr:twoCellAnchor editAs="oneCell">
    <xdr:from>
      <xdr:col>3</xdr:col>
      <xdr:colOff>47625</xdr:colOff>
      <xdr:row>33</xdr:row>
      <xdr:rowOff>57150</xdr:rowOff>
    </xdr:from>
    <xdr:to>
      <xdr:col>3</xdr:col>
      <xdr:colOff>1257300</xdr:colOff>
      <xdr:row>33</xdr:row>
      <xdr:rowOff>857250</xdr:rowOff>
    </xdr:to>
    <xdr:pic>
      <xdr:nvPicPr>
        <xdr:cNvPr id="26788" name="Рисунок 31" descr="174.jpg">
          <a:extLst>
            <a:ext uri="{FF2B5EF4-FFF2-40B4-BE49-F238E27FC236}">
              <a16:creationId xmlns:a16="http://schemas.microsoft.com/office/drawing/2014/main" id="{00000000-0008-0000-1900-0000A4680000}"/>
            </a:ext>
          </a:extLst>
        </xdr:cNvPr>
        <xdr:cNvPicPr>
          <a:picLocks noChangeAspect="1"/>
        </xdr:cNvPicPr>
      </xdr:nvPicPr>
      <xdr:blipFill>
        <a:blip xmlns:r="http://schemas.openxmlformats.org/officeDocument/2006/relationships" r:embed="rId13" cstate="print"/>
        <a:srcRect/>
        <a:stretch>
          <a:fillRect/>
        </a:stretch>
      </xdr:blipFill>
      <xdr:spPr bwMode="auto">
        <a:xfrm>
          <a:off x="3143250" y="39633525"/>
          <a:ext cx="1209675" cy="800100"/>
        </a:xfrm>
        <a:prstGeom prst="rect">
          <a:avLst/>
        </a:prstGeom>
        <a:noFill/>
        <a:ln w="9525">
          <a:noFill/>
          <a:miter lim="800000"/>
          <a:headEnd/>
          <a:tailEnd/>
        </a:ln>
      </xdr:spPr>
    </xdr:pic>
    <xdr:clientData/>
  </xdr:twoCellAnchor>
  <xdr:twoCellAnchor editAs="oneCell">
    <xdr:from>
      <xdr:col>3</xdr:col>
      <xdr:colOff>38100</xdr:colOff>
      <xdr:row>35</xdr:row>
      <xdr:rowOff>47625</xdr:rowOff>
    </xdr:from>
    <xdr:to>
      <xdr:col>3</xdr:col>
      <xdr:colOff>1247775</xdr:colOff>
      <xdr:row>35</xdr:row>
      <xdr:rowOff>847725</xdr:rowOff>
    </xdr:to>
    <xdr:pic>
      <xdr:nvPicPr>
        <xdr:cNvPr id="26789" name="Рисунок 33" descr="175.jpg">
          <a:extLst>
            <a:ext uri="{FF2B5EF4-FFF2-40B4-BE49-F238E27FC236}">
              <a16:creationId xmlns:a16="http://schemas.microsoft.com/office/drawing/2014/main" id="{00000000-0008-0000-1900-0000A5680000}"/>
            </a:ext>
          </a:extLst>
        </xdr:cNvPr>
        <xdr:cNvPicPr>
          <a:picLocks noChangeAspect="1"/>
        </xdr:cNvPicPr>
      </xdr:nvPicPr>
      <xdr:blipFill>
        <a:blip xmlns:r="http://schemas.openxmlformats.org/officeDocument/2006/relationships" r:embed="rId14" cstate="print"/>
        <a:srcRect/>
        <a:stretch>
          <a:fillRect/>
        </a:stretch>
      </xdr:blipFill>
      <xdr:spPr bwMode="auto">
        <a:xfrm>
          <a:off x="3133725" y="41481375"/>
          <a:ext cx="1209675" cy="800100"/>
        </a:xfrm>
        <a:prstGeom prst="rect">
          <a:avLst/>
        </a:prstGeom>
        <a:noFill/>
        <a:ln w="9525">
          <a:noFill/>
          <a:miter lim="800000"/>
          <a:headEnd/>
          <a:tailEnd/>
        </a:ln>
      </xdr:spPr>
    </xdr:pic>
    <xdr:clientData/>
  </xdr:twoCellAnchor>
  <xdr:twoCellAnchor editAs="oneCell">
    <xdr:from>
      <xdr:col>3</xdr:col>
      <xdr:colOff>57150</xdr:colOff>
      <xdr:row>5</xdr:row>
      <xdr:rowOff>28575</xdr:rowOff>
    </xdr:from>
    <xdr:to>
      <xdr:col>3</xdr:col>
      <xdr:colOff>1285875</xdr:colOff>
      <xdr:row>5</xdr:row>
      <xdr:rowOff>847725</xdr:rowOff>
    </xdr:to>
    <xdr:pic>
      <xdr:nvPicPr>
        <xdr:cNvPr id="26790" name="Рисунок 36" descr="028.gif">
          <a:extLst>
            <a:ext uri="{FF2B5EF4-FFF2-40B4-BE49-F238E27FC236}">
              <a16:creationId xmlns:a16="http://schemas.microsoft.com/office/drawing/2014/main" id="{00000000-0008-0000-1900-0000A6680000}"/>
            </a:ext>
          </a:extLst>
        </xdr:cNvPr>
        <xdr:cNvPicPr>
          <a:picLocks noChangeAspect="1"/>
        </xdr:cNvPicPr>
      </xdr:nvPicPr>
      <xdr:blipFill>
        <a:blip xmlns:r="http://schemas.openxmlformats.org/officeDocument/2006/relationships" r:embed="rId17" cstate="print"/>
        <a:srcRect/>
        <a:stretch>
          <a:fillRect/>
        </a:stretch>
      </xdr:blipFill>
      <xdr:spPr bwMode="auto">
        <a:xfrm>
          <a:off x="3152775" y="1724025"/>
          <a:ext cx="1228725" cy="819150"/>
        </a:xfrm>
        <a:prstGeom prst="rect">
          <a:avLst/>
        </a:prstGeom>
        <a:noFill/>
        <a:ln w="9525">
          <a:noFill/>
          <a:miter lim="800000"/>
          <a:headEnd/>
          <a:tailEnd/>
        </a:ln>
      </xdr:spPr>
    </xdr:pic>
    <xdr:clientData/>
  </xdr:twoCellAnchor>
  <xdr:twoCellAnchor editAs="oneCell">
    <xdr:from>
      <xdr:col>3</xdr:col>
      <xdr:colOff>57150</xdr:colOff>
      <xdr:row>6</xdr:row>
      <xdr:rowOff>28575</xdr:rowOff>
    </xdr:from>
    <xdr:to>
      <xdr:col>3</xdr:col>
      <xdr:colOff>1285875</xdr:colOff>
      <xdr:row>6</xdr:row>
      <xdr:rowOff>847725</xdr:rowOff>
    </xdr:to>
    <xdr:pic>
      <xdr:nvPicPr>
        <xdr:cNvPr id="26791" name="Рисунок 37" descr="029.gif">
          <a:extLst>
            <a:ext uri="{FF2B5EF4-FFF2-40B4-BE49-F238E27FC236}">
              <a16:creationId xmlns:a16="http://schemas.microsoft.com/office/drawing/2014/main" id="{00000000-0008-0000-1900-0000A7680000}"/>
            </a:ext>
          </a:extLst>
        </xdr:cNvPr>
        <xdr:cNvPicPr>
          <a:picLocks noChangeAspect="1"/>
        </xdr:cNvPicPr>
      </xdr:nvPicPr>
      <xdr:blipFill>
        <a:blip xmlns:r="http://schemas.openxmlformats.org/officeDocument/2006/relationships" r:embed="rId18" cstate="print"/>
        <a:srcRect/>
        <a:stretch>
          <a:fillRect/>
        </a:stretch>
      </xdr:blipFill>
      <xdr:spPr bwMode="auto">
        <a:xfrm>
          <a:off x="3152775" y="3009900"/>
          <a:ext cx="1228725" cy="819150"/>
        </a:xfrm>
        <a:prstGeom prst="rect">
          <a:avLst/>
        </a:prstGeom>
        <a:noFill/>
        <a:ln w="9525">
          <a:noFill/>
          <a:miter lim="800000"/>
          <a:headEnd/>
          <a:tailEnd/>
        </a:ln>
      </xdr:spPr>
    </xdr:pic>
    <xdr:clientData/>
  </xdr:twoCellAnchor>
  <xdr:twoCellAnchor editAs="oneCell">
    <xdr:from>
      <xdr:col>3</xdr:col>
      <xdr:colOff>66675</xdr:colOff>
      <xdr:row>12</xdr:row>
      <xdr:rowOff>57150</xdr:rowOff>
    </xdr:from>
    <xdr:to>
      <xdr:col>3</xdr:col>
      <xdr:colOff>1276350</xdr:colOff>
      <xdr:row>12</xdr:row>
      <xdr:rowOff>1876425</xdr:rowOff>
    </xdr:to>
    <xdr:pic>
      <xdr:nvPicPr>
        <xdr:cNvPr id="26793" name="Рисунок 7" descr="159.jpg">
          <a:extLst>
            <a:ext uri="{FF2B5EF4-FFF2-40B4-BE49-F238E27FC236}">
              <a16:creationId xmlns:a16="http://schemas.microsoft.com/office/drawing/2014/main" id="{00000000-0008-0000-1900-0000A9680000}"/>
            </a:ext>
          </a:extLst>
        </xdr:cNvPr>
        <xdr:cNvPicPr>
          <a:picLocks noChangeAspect="1"/>
        </xdr:cNvPicPr>
      </xdr:nvPicPr>
      <xdr:blipFill>
        <a:blip xmlns:r="http://schemas.openxmlformats.org/officeDocument/2006/relationships" r:embed="rId2" cstate="print"/>
        <a:srcRect/>
        <a:stretch>
          <a:fillRect/>
        </a:stretch>
      </xdr:blipFill>
      <xdr:spPr bwMode="auto">
        <a:xfrm>
          <a:off x="3162300" y="9801225"/>
          <a:ext cx="1209675" cy="1819275"/>
        </a:xfrm>
        <a:prstGeom prst="rect">
          <a:avLst/>
        </a:prstGeom>
        <a:noFill/>
        <a:ln w="9525">
          <a:noFill/>
          <a:miter lim="800000"/>
          <a:headEnd/>
          <a:tailEnd/>
        </a:ln>
      </xdr:spPr>
    </xdr:pic>
    <xdr:clientData/>
  </xdr:twoCellAnchor>
  <xdr:twoCellAnchor editAs="oneCell">
    <xdr:from>
      <xdr:col>3</xdr:col>
      <xdr:colOff>47625</xdr:colOff>
      <xdr:row>32</xdr:row>
      <xdr:rowOff>57150</xdr:rowOff>
    </xdr:from>
    <xdr:to>
      <xdr:col>3</xdr:col>
      <xdr:colOff>1257300</xdr:colOff>
      <xdr:row>32</xdr:row>
      <xdr:rowOff>857250</xdr:rowOff>
    </xdr:to>
    <xdr:pic>
      <xdr:nvPicPr>
        <xdr:cNvPr id="26794" name="Рисунок 31" descr="174.jpg">
          <a:extLst>
            <a:ext uri="{FF2B5EF4-FFF2-40B4-BE49-F238E27FC236}">
              <a16:creationId xmlns:a16="http://schemas.microsoft.com/office/drawing/2014/main" id="{00000000-0008-0000-1900-0000AA680000}"/>
            </a:ext>
          </a:extLst>
        </xdr:cNvPr>
        <xdr:cNvPicPr>
          <a:picLocks noChangeAspect="1"/>
        </xdr:cNvPicPr>
      </xdr:nvPicPr>
      <xdr:blipFill>
        <a:blip xmlns:r="http://schemas.openxmlformats.org/officeDocument/2006/relationships" r:embed="rId13" cstate="print"/>
        <a:srcRect/>
        <a:stretch>
          <a:fillRect/>
        </a:stretch>
      </xdr:blipFill>
      <xdr:spPr bwMode="auto">
        <a:xfrm>
          <a:off x="3143250" y="38719125"/>
          <a:ext cx="1209675" cy="800100"/>
        </a:xfrm>
        <a:prstGeom prst="rect">
          <a:avLst/>
        </a:prstGeom>
        <a:noFill/>
        <a:ln w="9525">
          <a:noFill/>
          <a:miter lim="800000"/>
          <a:headEnd/>
          <a:tailEnd/>
        </a:ln>
      </xdr:spPr>
    </xdr:pic>
    <xdr:clientData/>
  </xdr:twoCellAnchor>
  <xdr:twoCellAnchor editAs="oneCell">
    <xdr:from>
      <xdr:col>3</xdr:col>
      <xdr:colOff>38100</xdr:colOff>
      <xdr:row>37</xdr:row>
      <xdr:rowOff>47625</xdr:rowOff>
    </xdr:from>
    <xdr:to>
      <xdr:col>3</xdr:col>
      <xdr:colOff>1247775</xdr:colOff>
      <xdr:row>37</xdr:row>
      <xdr:rowOff>847725</xdr:rowOff>
    </xdr:to>
    <xdr:pic>
      <xdr:nvPicPr>
        <xdr:cNvPr id="26795" name="Рисунок 32" descr="174.jpg">
          <a:extLst>
            <a:ext uri="{FF2B5EF4-FFF2-40B4-BE49-F238E27FC236}">
              <a16:creationId xmlns:a16="http://schemas.microsoft.com/office/drawing/2014/main" id="{00000000-0008-0000-1900-0000AB680000}"/>
            </a:ext>
          </a:extLst>
        </xdr:cNvPr>
        <xdr:cNvPicPr>
          <a:picLocks noChangeAspect="1"/>
        </xdr:cNvPicPr>
      </xdr:nvPicPr>
      <xdr:blipFill>
        <a:blip xmlns:r="http://schemas.openxmlformats.org/officeDocument/2006/relationships" r:embed="rId13" cstate="print"/>
        <a:srcRect/>
        <a:stretch>
          <a:fillRect/>
        </a:stretch>
      </xdr:blipFill>
      <xdr:spPr bwMode="auto">
        <a:xfrm>
          <a:off x="3133725" y="43319700"/>
          <a:ext cx="1209675" cy="800100"/>
        </a:xfrm>
        <a:prstGeom prst="rect">
          <a:avLst/>
        </a:prstGeom>
        <a:noFill/>
        <a:ln w="9525">
          <a:noFill/>
          <a:miter lim="800000"/>
          <a:headEnd/>
          <a:tailEnd/>
        </a:ln>
      </xdr:spPr>
    </xdr:pic>
    <xdr:clientData/>
  </xdr:twoCellAnchor>
  <xdr:twoCellAnchor editAs="oneCell">
    <xdr:from>
      <xdr:col>3</xdr:col>
      <xdr:colOff>38100</xdr:colOff>
      <xdr:row>39</xdr:row>
      <xdr:rowOff>47625</xdr:rowOff>
    </xdr:from>
    <xdr:to>
      <xdr:col>3</xdr:col>
      <xdr:colOff>1247775</xdr:colOff>
      <xdr:row>39</xdr:row>
      <xdr:rowOff>847725</xdr:rowOff>
    </xdr:to>
    <xdr:pic>
      <xdr:nvPicPr>
        <xdr:cNvPr id="26796" name="Рисунок 33" descr="175.jpg">
          <a:extLst>
            <a:ext uri="{FF2B5EF4-FFF2-40B4-BE49-F238E27FC236}">
              <a16:creationId xmlns:a16="http://schemas.microsoft.com/office/drawing/2014/main" id="{00000000-0008-0000-1900-0000AC680000}"/>
            </a:ext>
          </a:extLst>
        </xdr:cNvPr>
        <xdr:cNvPicPr>
          <a:picLocks noChangeAspect="1"/>
        </xdr:cNvPicPr>
      </xdr:nvPicPr>
      <xdr:blipFill>
        <a:blip xmlns:r="http://schemas.openxmlformats.org/officeDocument/2006/relationships" r:embed="rId14" cstate="print"/>
        <a:srcRect/>
        <a:stretch>
          <a:fillRect/>
        </a:stretch>
      </xdr:blipFill>
      <xdr:spPr bwMode="auto">
        <a:xfrm>
          <a:off x="3133725" y="45167550"/>
          <a:ext cx="1209675" cy="800100"/>
        </a:xfrm>
        <a:prstGeom prst="rect">
          <a:avLst/>
        </a:prstGeom>
        <a:noFill/>
        <a:ln w="9525">
          <a:noFill/>
          <a:miter lim="800000"/>
          <a:headEnd/>
          <a:tailEnd/>
        </a:ln>
      </xdr:spPr>
    </xdr:pic>
    <xdr:clientData/>
  </xdr:twoCellAnchor>
  <xdr:twoCellAnchor editAs="oneCell">
    <xdr:from>
      <xdr:col>3</xdr:col>
      <xdr:colOff>142875</xdr:colOff>
      <xdr:row>22</xdr:row>
      <xdr:rowOff>38100</xdr:rowOff>
    </xdr:from>
    <xdr:to>
      <xdr:col>3</xdr:col>
      <xdr:colOff>1162050</xdr:colOff>
      <xdr:row>23</xdr:row>
      <xdr:rowOff>1171575</xdr:rowOff>
    </xdr:to>
    <xdr:pic>
      <xdr:nvPicPr>
        <xdr:cNvPr id="26798" name="Picture 14">
          <a:extLst>
            <a:ext uri="{FF2B5EF4-FFF2-40B4-BE49-F238E27FC236}">
              <a16:creationId xmlns:a16="http://schemas.microsoft.com/office/drawing/2014/main" id="{00000000-0008-0000-1900-0000AE68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3238500" y="26269950"/>
          <a:ext cx="1019175" cy="2190750"/>
        </a:xfrm>
        <a:prstGeom prst="rect">
          <a:avLst/>
        </a:prstGeom>
        <a:noFill/>
        <a:ln w="1">
          <a:noFill/>
          <a:miter lim="800000"/>
          <a:headEnd/>
          <a:tailEnd/>
        </a:ln>
      </xdr:spPr>
    </xdr:pic>
    <xdr:clientData/>
  </xdr:twoCellAnchor>
  <xdr:twoCellAnchor editAs="oneCell">
    <xdr:from>
      <xdr:col>3</xdr:col>
      <xdr:colOff>19050</xdr:colOff>
      <xdr:row>24</xdr:row>
      <xdr:rowOff>47625</xdr:rowOff>
    </xdr:from>
    <xdr:to>
      <xdr:col>3</xdr:col>
      <xdr:colOff>1276350</xdr:colOff>
      <xdr:row>25</xdr:row>
      <xdr:rowOff>1038225</xdr:rowOff>
    </xdr:to>
    <xdr:pic>
      <xdr:nvPicPr>
        <xdr:cNvPr id="26799" name="Picture 15">
          <a:extLst>
            <a:ext uri="{FF2B5EF4-FFF2-40B4-BE49-F238E27FC236}">
              <a16:creationId xmlns:a16="http://schemas.microsoft.com/office/drawing/2014/main" id="{00000000-0008-0000-1900-0000AF68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3114675" y="28746450"/>
          <a:ext cx="1257300" cy="1981200"/>
        </a:xfrm>
        <a:prstGeom prst="rect">
          <a:avLst/>
        </a:prstGeom>
        <a:noFill/>
        <a:ln w="1">
          <a:noFill/>
          <a:miter lim="800000"/>
          <a:headEnd/>
          <a:tailEnd/>
        </a:ln>
      </xdr:spPr>
    </xdr:pic>
    <xdr:clientData/>
  </xdr:twoCellAnchor>
  <xdr:twoCellAnchor editAs="oneCell">
    <xdr:from>
      <xdr:col>3</xdr:col>
      <xdr:colOff>19050</xdr:colOff>
      <xdr:row>7</xdr:row>
      <xdr:rowOff>28575</xdr:rowOff>
    </xdr:from>
    <xdr:to>
      <xdr:col>3</xdr:col>
      <xdr:colOff>1323975</xdr:colOff>
      <xdr:row>7</xdr:row>
      <xdr:rowOff>895350</xdr:rowOff>
    </xdr:to>
    <xdr:pic>
      <xdr:nvPicPr>
        <xdr:cNvPr id="26800" name="Рисунок 38" descr="&amp;Ncy;&amp;acy;&amp;kcy;&amp;lcy;&amp;acy;&amp;dcy;&amp;ncy;&amp;ocy;&amp;jcy; &amp;scy;&amp;vcy;&amp;iecy;&amp;tcy;&amp;ocy;&amp;dcy;&amp;icy;&amp;ocy;&amp;dcy;&amp;ncy;&amp;ycy;&amp;jcy; &amp;scy;&amp;vcy;&amp;iecy;&amp;tcy;&amp;icy;&amp;lcy;&amp;softcy;&amp;ncy;&amp;icy;&amp;kcy; &amp;kcy;&amp;rcy;&amp;ucy;&amp;gcy;&amp;lcy;&amp;ocy;&amp;jcy; &amp;fcy;&amp;ocy;&amp;rcy;&amp;mcy;&amp;ycy; ⌀ 410 &amp;mcy;, &amp;rcy;&amp;ocy;&amp;vcy;&amp;ncy;&amp;ycy;&amp;jcy; &amp;bcy;&amp;iecy;&amp;lcy;&amp;ycy;&amp;jcy;">
          <a:extLst>
            <a:ext uri="{FF2B5EF4-FFF2-40B4-BE49-F238E27FC236}">
              <a16:creationId xmlns:a16="http://schemas.microsoft.com/office/drawing/2014/main" id="{00000000-0008-0000-1900-0000B0680000}"/>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3114675" y="3914775"/>
          <a:ext cx="1304925" cy="866775"/>
        </a:xfrm>
        <a:prstGeom prst="rect">
          <a:avLst/>
        </a:prstGeom>
        <a:noFill/>
        <a:ln w="9525">
          <a:noFill/>
          <a:miter lim="800000"/>
          <a:headEnd/>
          <a:tailEnd/>
        </a:ln>
      </xdr:spPr>
    </xdr:pic>
    <xdr:clientData/>
  </xdr:twoCellAnchor>
  <xdr:twoCellAnchor editAs="oneCell">
    <xdr:from>
      <xdr:col>3</xdr:col>
      <xdr:colOff>19050</xdr:colOff>
      <xdr:row>8</xdr:row>
      <xdr:rowOff>47625</xdr:rowOff>
    </xdr:from>
    <xdr:to>
      <xdr:col>3</xdr:col>
      <xdr:colOff>1323975</xdr:colOff>
      <xdr:row>8</xdr:row>
      <xdr:rowOff>914400</xdr:rowOff>
    </xdr:to>
    <xdr:pic>
      <xdr:nvPicPr>
        <xdr:cNvPr id="26801" name="Рисунок 39" descr="&amp;Ncy;&amp;acy;&amp;kcy;&amp;lcy;&amp;acy;&amp;dcy;&amp;ncy;&amp;ocy;&amp;jcy; &amp;scy;&amp;vcy;&amp;iecy;&amp;tcy;&amp;ocy;&amp;dcy;&amp;icy;&amp;ocy;&amp;dcy;&amp;ncy;&amp;ycy;&amp;jcy; &amp;scy;&amp;vcy;&amp;iecy;&amp;tcy;&amp;icy;&amp;lcy;&amp;softcy;&amp;ncy;&amp;icy;&amp;kcy; &amp;kcy;&amp;rcy;&amp;ucy;&amp;gcy;&amp;lcy;&amp;ocy;&amp;jcy; &amp;fcy;&amp;ocy;&amp;rcy;&amp;mcy;&amp;ycy; ⌀ 410 &amp;mcy;, &amp;rcy;&amp;ocy;&amp;vcy;&amp;ncy;&amp;ycy;&amp;jcy; &amp;bcy;&amp;iecy;&amp;lcy;&amp;ycy;&amp;jcy;">
          <a:extLst>
            <a:ext uri="{FF2B5EF4-FFF2-40B4-BE49-F238E27FC236}">
              <a16:creationId xmlns:a16="http://schemas.microsoft.com/office/drawing/2014/main" id="{00000000-0008-0000-1900-0000B168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3114675" y="4886325"/>
          <a:ext cx="1304925" cy="866775"/>
        </a:xfrm>
        <a:prstGeom prst="rect">
          <a:avLst/>
        </a:prstGeom>
        <a:noFill/>
        <a:ln w="9525">
          <a:noFill/>
          <a:miter lim="800000"/>
          <a:headEnd/>
          <a:tailEnd/>
        </a:ln>
      </xdr:spPr>
    </xdr:pic>
    <xdr:clientData/>
  </xdr:twoCellAnchor>
  <xdr:twoCellAnchor editAs="oneCell">
    <xdr:from>
      <xdr:col>3</xdr:col>
      <xdr:colOff>28575</xdr:colOff>
      <xdr:row>17</xdr:row>
      <xdr:rowOff>409575</xdr:rowOff>
    </xdr:from>
    <xdr:to>
      <xdr:col>3</xdr:col>
      <xdr:colOff>1333500</xdr:colOff>
      <xdr:row>17</xdr:row>
      <xdr:rowOff>1276350</xdr:rowOff>
    </xdr:to>
    <xdr:pic>
      <xdr:nvPicPr>
        <xdr:cNvPr id="26802" name="Рисунок 41" descr="&amp;Vcy;&amp;lcy;&amp;acy;&amp;gcy;&amp;ocy;&amp;zcy;&amp;acy;&amp;shchcy;&amp;icy;&amp;shchcy;&amp;iocy;&amp;ncy;&amp;ncy;&amp;ycy;&amp;jcy; &amp;ncy;&amp;acy;&amp;scy;&amp;tcy;&amp;iecy;&amp;ncy;&amp;ncy;&amp;ycy;&amp;jcy; &amp;scy;&amp;vcy;&amp;iecy;&amp;tcy;&amp;ocy;&amp;dcy;&amp;icy;&amp;ocy;&amp;dcy;&amp;ncy;&amp;ycy;&amp;jcy; &amp;scy;&amp;vcy;&amp;iecy;&amp;tcy;&amp;icy;&amp;lcy;&amp;softcy;&amp;ncy;&amp;icy;&amp;kcy; &amp;kcy;&amp;ucy;&amp;bcy;&amp;icy;&amp;chcy;&amp;iecy;&amp;scy;&amp;kcy;&amp;ocy;&amp;jcy; &amp;fcy;&amp;ocy;&amp;rcy;&amp;mcy;&amp;ycy; 12 &amp;Vcy;&amp;acy;&amp;tcy;&amp;tcy;, &amp;tcy;&amp;iocy;&amp;pcy;&amp;lcy;&amp;ycy;&amp;jcy; &amp;bcy;&amp;iecy;&amp;lcy;&amp;ycy;&amp;jcy;">
          <a:extLst>
            <a:ext uri="{FF2B5EF4-FFF2-40B4-BE49-F238E27FC236}">
              <a16:creationId xmlns:a16="http://schemas.microsoft.com/office/drawing/2014/main" id="{00000000-0008-0000-1900-0000B2680000}"/>
            </a:ext>
          </a:extLst>
        </xdr:cNvPr>
        <xdr:cNvPicPr>
          <a:picLocks noChangeAspect="1" noChangeArrowheads="1"/>
        </xdr:cNvPicPr>
      </xdr:nvPicPr>
      <xdr:blipFill>
        <a:blip xmlns:r="http://schemas.openxmlformats.org/officeDocument/2006/relationships" r:embed="rId23" cstate="print"/>
        <a:srcRect/>
        <a:stretch>
          <a:fillRect/>
        </a:stretch>
      </xdr:blipFill>
      <xdr:spPr bwMode="auto">
        <a:xfrm>
          <a:off x="3124200" y="18345150"/>
          <a:ext cx="1304925" cy="866775"/>
        </a:xfrm>
        <a:prstGeom prst="rect">
          <a:avLst/>
        </a:prstGeom>
        <a:noFill/>
        <a:ln w="9525">
          <a:noFill/>
          <a:miter lim="800000"/>
          <a:headEnd/>
          <a:tailEnd/>
        </a:ln>
      </xdr:spPr>
    </xdr:pic>
    <xdr:clientData/>
  </xdr:twoCellAnchor>
  <xdr:twoCellAnchor editAs="oneCell">
    <xdr:from>
      <xdr:col>3</xdr:col>
      <xdr:colOff>28575</xdr:colOff>
      <xdr:row>18</xdr:row>
      <xdr:rowOff>295275</xdr:rowOff>
    </xdr:from>
    <xdr:to>
      <xdr:col>3</xdr:col>
      <xdr:colOff>1333500</xdr:colOff>
      <xdr:row>18</xdr:row>
      <xdr:rowOff>1162050</xdr:rowOff>
    </xdr:to>
    <xdr:pic>
      <xdr:nvPicPr>
        <xdr:cNvPr id="26803" name="Рисунок 42" descr="&amp;Vcy;&amp;lcy;&amp;acy;&amp;gcy;&amp;ocy;&amp;zcy;&amp;acy;&amp;shchcy;&amp;icy;&amp;shchcy;&amp;iocy;&amp;ncy;&amp;ncy;&amp;ycy;&amp;jcy; &amp;ncy;&amp;acy;&amp;scy;&amp;tcy;&amp;iecy;&amp;ncy;&amp;ncy;&amp;ycy;&amp;jcy; &amp;scy;&amp;vcy;&amp;iecy;&amp;tcy;&amp;ocy;&amp;dcy;&amp;icy;&amp;ocy;&amp;dcy;&amp;ncy;&amp;ycy;&amp;jcy; &amp;scy;&amp;vcy;&amp;iecy;&amp;tcy;&amp;icy;&amp;lcy;&amp;softcy;&amp;ncy;&amp;icy;&amp;kcy; &amp;kcy;&amp;ucy;&amp;bcy;&amp;icy;&amp;chcy;&amp;iecy;&amp;scy;&amp;kcy;&amp;ocy;&amp;jcy; &amp;fcy;&amp;ocy;&amp;rcy;&amp;mcy;&amp;ycy; 12 &amp;Vcy;&amp;acy;&amp;tcy;&amp;tcy;, &amp;zhcy;&amp;iocy;&amp;lcy;&amp;tcy;&amp;ycy;&amp;jcy;">
          <a:extLst>
            <a:ext uri="{FF2B5EF4-FFF2-40B4-BE49-F238E27FC236}">
              <a16:creationId xmlns:a16="http://schemas.microsoft.com/office/drawing/2014/main" id="{00000000-0008-0000-1900-0000B3680000}"/>
            </a:ext>
          </a:extLst>
        </xdr:cNvPr>
        <xdr:cNvPicPr>
          <a:picLocks noChangeAspect="1" noChangeArrowheads="1"/>
        </xdr:cNvPicPr>
      </xdr:nvPicPr>
      <xdr:blipFill>
        <a:blip xmlns:r="http://schemas.openxmlformats.org/officeDocument/2006/relationships" r:embed="rId24" cstate="print"/>
        <a:srcRect/>
        <a:stretch>
          <a:fillRect/>
        </a:stretch>
      </xdr:blipFill>
      <xdr:spPr bwMode="auto">
        <a:xfrm>
          <a:off x="3124200" y="19926300"/>
          <a:ext cx="1304925" cy="866775"/>
        </a:xfrm>
        <a:prstGeom prst="rect">
          <a:avLst/>
        </a:prstGeom>
        <a:noFill/>
        <a:ln w="9525">
          <a:noFill/>
          <a:miter lim="800000"/>
          <a:headEnd/>
          <a:tailEnd/>
        </a:ln>
      </xdr:spPr>
    </xdr:pic>
    <xdr:clientData/>
  </xdr:twoCellAnchor>
  <xdr:twoCellAnchor editAs="oneCell">
    <xdr:from>
      <xdr:col>3</xdr:col>
      <xdr:colOff>190500</xdr:colOff>
      <xdr:row>15</xdr:row>
      <xdr:rowOff>247650</xdr:rowOff>
    </xdr:from>
    <xdr:to>
      <xdr:col>3</xdr:col>
      <xdr:colOff>1247775</xdr:colOff>
      <xdr:row>15</xdr:row>
      <xdr:rowOff>1104900</xdr:rowOff>
    </xdr:to>
    <xdr:pic>
      <xdr:nvPicPr>
        <xdr:cNvPr id="26804" name="Picture 511">
          <a:extLst>
            <a:ext uri="{FF2B5EF4-FFF2-40B4-BE49-F238E27FC236}">
              <a16:creationId xmlns:a16="http://schemas.microsoft.com/office/drawing/2014/main" id="{00000000-0008-0000-1900-0000B468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3286125" y="14954250"/>
          <a:ext cx="1057275" cy="857250"/>
        </a:xfrm>
        <a:prstGeom prst="rect">
          <a:avLst/>
        </a:prstGeom>
        <a:noFill/>
        <a:ln w="1">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66675</xdr:colOff>
      <xdr:row>5</xdr:row>
      <xdr:rowOff>66675</xdr:rowOff>
    </xdr:from>
    <xdr:to>
      <xdr:col>3</xdr:col>
      <xdr:colOff>1276350</xdr:colOff>
      <xdr:row>5</xdr:row>
      <xdr:rowOff>952500</xdr:rowOff>
    </xdr:to>
    <xdr:pic>
      <xdr:nvPicPr>
        <xdr:cNvPr id="27681" name="Рисунок 1" descr="176.jpg">
          <a:extLst>
            <a:ext uri="{FF2B5EF4-FFF2-40B4-BE49-F238E27FC236}">
              <a16:creationId xmlns:a16="http://schemas.microsoft.com/office/drawing/2014/main" id="{00000000-0008-0000-1A00-0000216C0000}"/>
            </a:ext>
          </a:extLst>
        </xdr:cNvPr>
        <xdr:cNvPicPr>
          <a:picLocks noChangeAspect="1"/>
        </xdr:cNvPicPr>
      </xdr:nvPicPr>
      <xdr:blipFill>
        <a:blip xmlns:r="http://schemas.openxmlformats.org/officeDocument/2006/relationships" r:embed="rId1" cstate="print"/>
        <a:srcRect/>
        <a:stretch>
          <a:fillRect/>
        </a:stretch>
      </xdr:blipFill>
      <xdr:spPr bwMode="auto">
        <a:xfrm>
          <a:off x="3162300" y="1743075"/>
          <a:ext cx="1209675" cy="885825"/>
        </a:xfrm>
        <a:prstGeom prst="rect">
          <a:avLst/>
        </a:prstGeom>
        <a:noFill/>
        <a:ln w="9525">
          <a:noFill/>
          <a:miter lim="800000"/>
          <a:headEnd/>
          <a:tailEnd/>
        </a:ln>
      </xdr:spPr>
    </xdr:pic>
    <xdr:clientData/>
  </xdr:twoCellAnchor>
  <xdr:twoCellAnchor editAs="oneCell">
    <xdr:from>
      <xdr:col>3</xdr:col>
      <xdr:colOff>66675</xdr:colOff>
      <xdr:row>6</xdr:row>
      <xdr:rowOff>66675</xdr:rowOff>
    </xdr:from>
    <xdr:to>
      <xdr:col>3</xdr:col>
      <xdr:colOff>1276350</xdr:colOff>
      <xdr:row>6</xdr:row>
      <xdr:rowOff>952500</xdr:rowOff>
    </xdr:to>
    <xdr:pic>
      <xdr:nvPicPr>
        <xdr:cNvPr id="27682" name="Рисунок 2" descr="178.jpg">
          <a:extLst>
            <a:ext uri="{FF2B5EF4-FFF2-40B4-BE49-F238E27FC236}">
              <a16:creationId xmlns:a16="http://schemas.microsoft.com/office/drawing/2014/main" id="{00000000-0008-0000-1A00-0000226C0000}"/>
            </a:ext>
          </a:extLst>
        </xdr:cNvPr>
        <xdr:cNvPicPr>
          <a:picLocks noChangeAspect="1"/>
        </xdr:cNvPicPr>
      </xdr:nvPicPr>
      <xdr:blipFill>
        <a:blip xmlns:r="http://schemas.openxmlformats.org/officeDocument/2006/relationships" r:embed="rId2" cstate="print"/>
        <a:srcRect/>
        <a:stretch>
          <a:fillRect/>
        </a:stretch>
      </xdr:blipFill>
      <xdr:spPr bwMode="auto">
        <a:xfrm>
          <a:off x="3162300" y="2762250"/>
          <a:ext cx="1209675" cy="885825"/>
        </a:xfrm>
        <a:prstGeom prst="rect">
          <a:avLst/>
        </a:prstGeom>
        <a:noFill/>
        <a:ln w="9525">
          <a:noFill/>
          <a:miter lim="800000"/>
          <a:headEnd/>
          <a:tailEnd/>
        </a:ln>
      </xdr:spPr>
    </xdr:pic>
    <xdr:clientData/>
  </xdr:twoCellAnchor>
  <xdr:twoCellAnchor editAs="oneCell">
    <xdr:from>
      <xdr:col>3</xdr:col>
      <xdr:colOff>66675</xdr:colOff>
      <xdr:row>7</xdr:row>
      <xdr:rowOff>47625</xdr:rowOff>
    </xdr:from>
    <xdr:to>
      <xdr:col>3</xdr:col>
      <xdr:colOff>1276350</xdr:colOff>
      <xdr:row>7</xdr:row>
      <xdr:rowOff>933450</xdr:rowOff>
    </xdr:to>
    <xdr:pic>
      <xdr:nvPicPr>
        <xdr:cNvPr id="27683" name="Рисунок 4" descr="179.jpg">
          <a:extLst>
            <a:ext uri="{FF2B5EF4-FFF2-40B4-BE49-F238E27FC236}">
              <a16:creationId xmlns:a16="http://schemas.microsoft.com/office/drawing/2014/main" id="{00000000-0008-0000-1A00-0000236C0000}"/>
            </a:ext>
          </a:extLst>
        </xdr:cNvPr>
        <xdr:cNvPicPr>
          <a:picLocks noChangeAspect="1"/>
        </xdr:cNvPicPr>
      </xdr:nvPicPr>
      <xdr:blipFill>
        <a:blip xmlns:r="http://schemas.openxmlformats.org/officeDocument/2006/relationships" r:embed="rId3" cstate="print"/>
        <a:srcRect/>
        <a:stretch>
          <a:fillRect/>
        </a:stretch>
      </xdr:blipFill>
      <xdr:spPr bwMode="auto">
        <a:xfrm>
          <a:off x="3162300" y="3762375"/>
          <a:ext cx="1209675" cy="885825"/>
        </a:xfrm>
        <a:prstGeom prst="rect">
          <a:avLst/>
        </a:prstGeom>
        <a:noFill/>
        <a:ln w="9525">
          <a:noFill/>
          <a:miter lim="800000"/>
          <a:headEnd/>
          <a:tailEnd/>
        </a:ln>
      </xdr:spPr>
    </xdr:pic>
    <xdr:clientData/>
  </xdr:twoCellAnchor>
  <xdr:twoCellAnchor editAs="oneCell">
    <xdr:from>
      <xdr:col>3</xdr:col>
      <xdr:colOff>76200</xdr:colOff>
      <xdr:row>8</xdr:row>
      <xdr:rowOff>57150</xdr:rowOff>
    </xdr:from>
    <xdr:to>
      <xdr:col>3</xdr:col>
      <xdr:colOff>1285875</xdr:colOff>
      <xdr:row>8</xdr:row>
      <xdr:rowOff>942975</xdr:rowOff>
    </xdr:to>
    <xdr:pic>
      <xdr:nvPicPr>
        <xdr:cNvPr id="27684" name="Рисунок 5" descr="180.jpg">
          <a:extLst>
            <a:ext uri="{FF2B5EF4-FFF2-40B4-BE49-F238E27FC236}">
              <a16:creationId xmlns:a16="http://schemas.microsoft.com/office/drawing/2014/main" id="{00000000-0008-0000-1A00-0000246C0000}"/>
            </a:ext>
          </a:extLst>
        </xdr:cNvPr>
        <xdr:cNvPicPr>
          <a:picLocks noChangeAspect="1"/>
        </xdr:cNvPicPr>
      </xdr:nvPicPr>
      <xdr:blipFill>
        <a:blip xmlns:r="http://schemas.openxmlformats.org/officeDocument/2006/relationships" r:embed="rId4" cstate="print"/>
        <a:srcRect/>
        <a:stretch>
          <a:fillRect/>
        </a:stretch>
      </xdr:blipFill>
      <xdr:spPr bwMode="auto">
        <a:xfrm>
          <a:off x="3171825" y="4752975"/>
          <a:ext cx="1209675" cy="885825"/>
        </a:xfrm>
        <a:prstGeom prst="rect">
          <a:avLst/>
        </a:prstGeom>
        <a:noFill/>
        <a:ln w="9525">
          <a:noFill/>
          <a:miter lim="800000"/>
          <a:headEnd/>
          <a:tailEnd/>
        </a:ln>
      </xdr:spPr>
    </xdr:pic>
    <xdr:clientData/>
  </xdr:twoCellAnchor>
  <xdr:twoCellAnchor editAs="oneCell">
    <xdr:from>
      <xdr:col>3</xdr:col>
      <xdr:colOff>76200</xdr:colOff>
      <xdr:row>9</xdr:row>
      <xdr:rowOff>47625</xdr:rowOff>
    </xdr:from>
    <xdr:to>
      <xdr:col>3</xdr:col>
      <xdr:colOff>1285875</xdr:colOff>
      <xdr:row>9</xdr:row>
      <xdr:rowOff>933450</xdr:rowOff>
    </xdr:to>
    <xdr:pic>
      <xdr:nvPicPr>
        <xdr:cNvPr id="27685" name="Рисунок 6" descr="181.jpg">
          <a:extLst>
            <a:ext uri="{FF2B5EF4-FFF2-40B4-BE49-F238E27FC236}">
              <a16:creationId xmlns:a16="http://schemas.microsoft.com/office/drawing/2014/main" id="{00000000-0008-0000-1A00-0000256C0000}"/>
            </a:ext>
          </a:extLst>
        </xdr:cNvPr>
        <xdr:cNvPicPr>
          <a:picLocks noChangeAspect="1"/>
        </xdr:cNvPicPr>
      </xdr:nvPicPr>
      <xdr:blipFill>
        <a:blip xmlns:r="http://schemas.openxmlformats.org/officeDocument/2006/relationships" r:embed="rId5" cstate="print"/>
        <a:srcRect/>
        <a:stretch>
          <a:fillRect/>
        </a:stretch>
      </xdr:blipFill>
      <xdr:spPr bwMode="auto">
        <a:xfrm>
          <a:off x="3171825" y="5753100"/>
          <a:ext cx="1209675" cy="885825"/>
        </a:xfrm>
        <a:prstGeom prst="rect">
          <a:avLst/>
        </a:prstGeom>
        <a:noFill/>
        <a:ln w="9525">
          <a:noFill/>
          <a:miter lim="800000"/>
          <a:headEnd/>
          <a:tailEnd/>
        </a:ln>
      </xdr:spPr>
    </xdr:pic>
    <xdr:clientData/>
  </xdr:twoCellAnchor>
  <xdr:twoCellAnchor editAs="oneCell">
    <xdr:from>
      <xdr:col>3</xdr:col>
      <xdr:colOff>76200</xdr:colOff>
      <xdr:row>10</xdr:row>
      <xdr:rowOff>47625</xdr:rowOff>
    </xdr:from>
    <xdr:to>
      <xdr:col>3</xdr:col>
      <xdr:colOff>1285875</xdr:colOff>
      <xdr:row>10</xdr:row>
      <xdr:rowOff>933450</xdr:rowOff>
    </xdr:to>
    <xdr:pic>
      <xdr:nvPicPr>
        <xdr:cNvPr id="27686" name="Рисунок 7" descr="182.jpg">
          <a:extLst>
            <a:ext uri="{FF2B5EF4-FFF2-40B4-BE49-F238E27FC236}">
              <a16:creationId xmlns:a16="http://schemas.microsoft.com/office/drawing/2014/main" id="{00000000-0008-0000-1A00-0000266C0000}"/>
            </a:ext>
          </a:extLst>
        </xdr:cNvPr>
        <xdr:cNvPicPr>
          <a:picLocks noChangeAspect="1"/>
        </xdr:cNvPicPr>
      </xdr:nvPicPr>
      <xdr:blipFill>
        <a:blip xmlns:r="http://schemas.openxmlformats.org/officeDocument/2006/relationships" r:embed="rId3" cstate="print"/>
        <a:srcRect/>
        <a:stretch>
          <a:fillRect/>
        </a:stretch>
      </xdr:blipFill>
      <xdr:spPr bwMode="auto">
        <a:xfrm>
          <a:off x="3171825" y="6743700"/>
          <a:ext cx="1209675" cy="885825"/>
        </a:xfrm>
        <a:prstGeom prst="rect">
          <a:avLst/>
        </a:prstGeom>
        <a:noFill/>
        <a:ln w="9525">
          <a:noFill/>
          <a:miter lim="800000"/>
          <a:headEnd/>
          <a:tailEnd/>
        </a:ln>
      </xdr:spPr>
    </xdr:pic>
    <xdr:clientData/>
  </xdr:twoCellAnchor>
  <xdr:twoCellAnchor editAs="oneCell">
    <xdr:from>
      <xdr:col>3</xdr:col>
      <xdr:colOff>76200</xdr:colOff>
      <xdr:row>11</xdr:row>
      <xdr:rowOff>57150</xdr:rowOff>
    </xdr:from>
    <xdr:to>
      <xdr:col>3</xdr:col>
      <xdr:colOff>1285875</xdr:colOff>
      <xdr:row>11</xdr:row>
      <xdr:rowOff>857250</xdr:rowOff>
    </xdr:to>
    <xdr:pic>
      <xdr:nvPicPr>
        <xdr:cNvPr id="27687" name="Рисунок 8" descr="183.jpg">
          <a:extLst>
            <a:ext uri="{FF2B5EF4-FFF2-40B4-BE49-F238E27FC236}">
              <a16:creationId xmlns:a16="http://schemas.microsoft.com/office/drawing/2014/main" id="{00000000-0008-0000-1A00-0000276C0000}"/>
            </a:ext>
          </a:extLst>
        </xdr:cNvPr>
        <xdr:cNvPicPr>
          <a:picLocks noChangeAspect="1"/>
        </xdr:cNvPicPr>
      </xdr:nvPicPr>
      <xdr:blipFill>
        <a:blip xmlns:r="http://schemas.openxmlformats.org/officeDocument/2006/relationships" r:embed="rId6" cstate="print"/>
        <a:srcRect/>
        <a:stretch>
          <a:fillRect/>
        </a:stretch>
      </xdr:blipFill>
      <xdr:spPr bwMode="auto">
        <a:xfrm>
          <a:off x="3171825" y="7724775"/>
          <a:ext cx="1209675" cy="800100"/>
        </a:xfrm>
        <a:prstGeom prst="rect">
          <a:avLst/>
        </a:prstGeom>
        <a:noFill/>
        <a:ln w="9525">
          <a:noFill/>
          <a:miter lim="800000"/>
          <a:headEnd/>
          <a:tailEnd/>
        </a:ln>
      </xdr:spPr>
    </xdr:pic>
    <xdr:clientData/>
  </xdr:twoCellAnchor>
  <xdr:twoCellAnchor editAs="oneCell">
    <xdr:from>
      <xdr:col>3</xdr:col>
      <xdr:colOff>66675</xdr:colOff>
      <xdr:row>12</xdr:row>
      <xdr:rowOff>47625</xdr:rowOff>
    </xdr:from>
    <xdr:to>
      <xdr:col>3</xdr:col>
      <xdr:colOff>1276350</xdr:colOff>
      <xdr:row>12</xdr:row>
      <xdr:rowOff>1866900</xdr:rowOff>
    </xdr:to>
    <xdr:pic>
      <xdr:nvPicPr>
        <xdr:cNvPr id="27688" name="Рисунок 9" descr="184.jpg">
          <a:extLst>
            <a:ext uri="{FF2B5EF4-FFF2-40B4-BE49-F238E27FC236}">
              <a16:creationId xmlns:a16="http://schemas.microsoft.com/office/drawing/2014/main" id="{00000000-0008-0000-1A00-0000286C0000}"/>
            </a:ext>
          </a:extLst>
        </xdr:cNvPr>
        <xdr:cNvPicPr>
          <a:picLocks noChangeAspect="1"/>
        </xdr:cNvPicPr>
      </xdr:nvPicPr>
      <xdr:blipFill>
        <a:blip xmlns:r="http://schemas.openxmlformats.org/officeDocument/2006/relationships" r:embed="rId7" cstate="print"/>
        <a:srcRect/>
        <a:stretch>
          <a:fillRect/>
        </a:stretch>
      </xdr:blipFill>
      <xdr:spPr bwMode="auto">
        <a:xfrm>
          <a:off x="3162300" y="8620125"/>
          <a:ext cx="1209675" cy="1819275"/>
        </a:xfrm>
        <a:prstGeom prst="rect">
          <a:avLst/>
        </a:prstGeom>
        <a:noFill/>
        <a:ln w="9525">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76200</xdr:colOff>
      <xdr:row>6</xdr:row>
      <xdr:rowOff>57150</xdr:rowOff>
    </xdr:from>
    <xdr:to>
      <xdr:col>3</xdr:col>
      <xdr:colOff>1285875</xdr:colOff>
      <xdr:row>6</xdr:row>
      <xdr:rowOff>942975</xdr:rowOff>
    </xdr:to>
    <xdr:pic>
      <xdr:nvPicPr>
        <xdr:cNvPr id="28693" name="Рисунок 33">
          <a:extLst>
            <a:ext uri="{FF2B5EF4-FFF2-40B4-BE49-F238E27FC236}">
              <a16:creationId xmlns:a16="http://schemas.microsoft.com/office/drawing/2014/main" id="{00000000-0008-0000-1B00-000015700000}"/>
            </a:ext>
          </a:extLst>
        </xdr:cNvPr>
        <xdr:cNvPicPr>
          <a:picLocks noChangeAspect="1"/>
        </xdr:cNvPicPr>
      </xdr:nvPicPr>
      <xdr:blipFill>
        <a:blip xmlns:r="http://schemas.openxmlformats.org/officeDocument/2006/relationships" r:embed="rId1" cstate="print"/>
        <a:srcRect/>
        <a:stretch>
          <a:fillRect/>
        </a:stretch>
      </xdr:blipFill>
      <xdr:spPr bwMode="auto">
        <a:xfrm>
          <a:off x="3171825" y="2743200"/>
          <a:ext cx="1209675" cy="885825"/>
        </a:xfrm>
        <a:prstGeom prst="rect">
          <a:avLst/>
        </a:prstGeom>
        <a:noFill/>
        <a:ln w="9525">
          <a:noFill/>
          <a:miter lim="800000"/>
          <a:headEnd/>
          <a:tailEnd/>
        </a:ln>
      </xdr:spPr>
    </xdr:pic>
    <xdr:clientData/>
  </xdr:twoCellAnchor>
  <xdr:twoCellAnchor editAs="oneCell">
    <xdr:from>
      <xdr:col>3</xdr:col>
      <xdr:colOff>76200</xdr:colOff>
      <xdr:row>7</xdr:row>
      <xdr:rowOff>66675</xdr:rowOff>
    </xdr:from>
    <xdr:to>
      <xdr:col>3</xdr:col>
      <xdr:colOff>1276350</xdr:colOff>
      <xdr:row>7</xdr:row>
      <xdr:rowOff>952500</xdr:rowOff>
    </xdr:to>
    <xdr:pic>
      <xdr:nvPicPr>
        <xdr:cNvPr id="28694" name="Рисунок 33">
          <a:extLst>
            <a:ext uri="{FF2B5EF4-FFF2-40B4-BE49-F238E27FC236}">
              <a16:creationId xmlns:a16="http://schemas.microsoft.com/office/drawing/2014/main" id="{00000000-0008-0000-1B00-000016700000}"/>
            </a:ext>
          </a:extLst>
        </xdr:cNvPr>
        <xdr:cNvPicPr>
          <a:picLocks noChangeAspect="1"/>
        </xdr:cNvPicPr>
      </xdr:nvPicPr>
      <xdr:blipFill>
        <a:blip xmlns:r="http://schemas.openxmlformats.org/officeDocument/2006/relationships" r:embed="rId1" cstate="print"/>
        <a:srcRect/>
        <a:stretch>
          <a:fillRect/>
        </a:stretch>
      </xdr:blipFill>
      <xdr:spPr bwMode="auto">
        <a:xfrm>
          <a:off x="3171825" y="3762375"/>
          <a:ext cx="1200150" cy="885825"/>
        </a:xfrm>
        <a:prstGeom prst="rect">
          <a:avLst/>
        </a:prstGeom>
        <a:noFill/>
        <a:ln w="9525">
          <a:noFill/>
          <a:miter lim="800000"/>
          <a:headEnd/>
          <a:tailEnd/>
        </a:ln>
      </xdr:spPr>
    </xdr:pic>
    <xdr:clientData/>
  </xdr:twoCellAnchor>
  <xdr:twoCellAnchor editAs="oneCell">
    <xdr:from>
      <xdr:col>3</xdr:col>
      <xdr:colOff>76200</xdr:colOff>
      <xdr:row>8</xdr:row>
      <xdr:rowOff>66675</xdr:rowOff>
    </xdr:from>
    <xdr:to>
      <xdr:col>3</xdr:col>
      <xdr:colOff>1247775</xdr:colOff>
      <xdr:row>8</xdr:row>
      <xdr:rowOff>952500</xdr:rowOff>
    </xdr:to>
    <xdr:pic>
      <xdr:nvPicPr>
        <xdr:cNvPr id="28695" name="Рисунок 33">
          <a:extLst>
            <a:ext uri="{FF2B5EF4-FFF2-40B4-BE49-F238E27FC236}">
              <a16:creationId xmlns:a16="http://schemas.microsoft.com/office/drawing/2014/main" id="{00000000-0008-0000-1B00-000017700000}"/>
            </a:ext>
          </a:extLst>
        </xdr:cNvPr>
        <xdr:cNvPicPr>
          <a:picLocks noChangeAspect="1"/>
        </xdr:cNvPicPr>
      </xdr:nvPicPr>
      <xdr:blipFill>
        <a:blip xmlns:r="http://schemas.openxmlformats.org/officeDocument/2006/relationships" r:embed="rId1" cstate="print"/>
        <a:srcRect/>
        <a:stretch>
          <a:fillRect/>
        </a:stretch>
      </xdr:blipFill>
      <xdr:spPr bwMode="auto">
        <a:xfrm>
          <a:off x="3171825" y="4772025"/>
          <a:ext cx="1171575" cy="885825"/>
        </a:xfrm>
        <a:prstGeom prst="rect">
          <a:avLst/>
        </a:prstGeom>
        <a:noFill/>
        <a:ln w="9525">
          <a:noFill/>
          <a:miter lim="800000"/>
          <a:headEnd/>
          <a:tailEnd/>
        </a:ln>
      </xdr:spPr>
    </xdr:pic>
    <xdr:clientData/>
  </xdr:twoCellAnchor>
  <xdr:twoCellAnchor editAs="oneCell">
    <xdr:from>
      <xdr:col>3</xdr:col>
      <xdr:colOff>76200</xdr:colOff>
      <xdr:row>9</xdr:row>
      <xdr:rowOff>57150</xdr:rowOff>
    </xdr:from>
    <xdr:to>
      <xdr:col>3</xdr:col>
      <xdr:colOff>1266825</xdr:colOff>
      <xdr:row>9</xdr:row>
      <xdr:rowOff>942975</xdr:rowOff>
    </xdr:to>
    <xdr:pic>
      <xdr:nvPicPr>
        <xdr:cNvPr id="28696" name="Рисунок 33">
          <a:extLst>
            <a:ext uri="{FF2B5EF4-FFF2-40B4-BE49-F238E27FC236}">
              <a16:creationId xmlns:a16="http://schemas.microsoft.com/office/drawing/2014/main" id="{00000000-0008-0000-1B00-000018700000}"/>
            </a:ext>
          </a:extLst>
        </xdr:cNvPr>
        <xdr:cNvPicPr>
          <a:picLocks noChangeAspect="1"/>
        </xdr:cNvPicPr>
      </xdr:nvPicPr>
      <xdr:blipFill>
        <a:blip xmlns:r="http://schemas.openxmlformats.org/officeDocument/2006/relationships" r:embed="rId1" cstate="print"/>
        <a:srcRect/>
        <a:stretch>
          <a:fillRect/>
        </a:stretch>
      </xdr:blipFill>
      <xdr:spPr bwMode="auto">
        <a:xfrm>
          <a:off x="3171825" y="5772150"/>
          <a:ext cx="1190625" cy="885825"/>
        </a:xfrm>
        <a:prstGeom prst="rect">
          <a:avLst/>
        </a:prstGeom>
        <a:noFill/>
        <a:ln w="9525">
          <a:noFill/>
          <a:miter lim="800000"/>
          <a:headEnd/>
          <a:tailEnd/>
        </a:ln>
      </xdr:spPr>
    </xdr:pic>
    <xdr:clientData/>
  </xdr:twoCellAnchor>
  <xdr:twoCellAnchor editAs="oneCell">
    <xdr:from>
      <xdr:col>3</xdr:col>
      <xdr:colOff>76200</xdr:colOff>
      <xdr:row>5</xdr:row>
      <xdr:rowOff>66675</xdr:rowOff>
    </xdr:from>
    <xdr:to>
      <xdr:col>3</xdr:col>
      <xdr:colOff>1285875</xdr:colOff>
      <xdr:row>5</xdr:row>
      <xdr:rowOff>952500</xdr:rowOff>
    </xdr:to>
    <xdr:pic>
      <xdr:nvPicPr>
        <xdr:cNvPr id="28697" name="Рисунок 33">
          <a:extLst>
            <a:ext uri="{FF2B5EF4-FFF2-40B4-BE49-F238E27FC236}">
              <a16:creationId xmlns:a16="http://schemas.microsoft.com/office/drawing/2014/main" id="{00000000-0008-0000-1B00-000019700000}"/>
            </a:ext>
          </a:extLst>
        </xdr:cNvPr>
        <xdr:cNvPicPr>
          <a:picLocks noChangeAspect="1"/>
        </xdr:cNvPicPr>
      </xdr:nvPicPr>
      <xdr:blipFill>
        <a:blip xmlns:r="http://schemas.openxmlformats.org/officeDocument/2006/relationships" r:embed="rId1" cstate="print"/>
        <a:srcRect/>
        <a:stretch>
          <a:fillRect/>
        </a:stretch>
      </xdr:blipFill>
      <xdr:spPr bwMode="auto">
        <a:xfrm>
          <a:off x="3171825" y="1743075"/>
          <a:ext cx="1209675" cy="8858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85725</xdr:colOff>
      <xdr:row>6</xdr:row>
      <xdr:rowOff>38100</xdr:rowOff>
    </xdr:from>
    <xdr:to>
      <xdr:col>3</xdr:col>
      <xdr:colOff>1333500</xdr:colOff>
      <xdr:row>6</xdr:row>
      <xdr:rowOff>962025</xdr:rowOff>
    </xdr:to>
    <xdr:pic>
      <xdr:nvPicPr>
        <xdr:cNvPr id="3169" name="Picture 4" descr="332-333">
          <a:extLst>
            <a:ext uri="{FF2B5EF4-FFF2-40B4-BE49-F238E27FC236}">
              <a16:creationId xmlns:a16="http://schemas.microsoft.com/office/drawing/2014/main" id="{00000000-0008-0000-0200-0000610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019425" y="2743200"/>
          <a:ext cx="1247775" cy="923925"/>
        </a:xfrm>
        <a:prstGeom prst="rect">
          <a:avLst/>
        </a:prstGeom>
        <a:noFill/>
        <a:ln w="9525">
          <a:noFill/>
          <a:miter lim="800000"/>
          <a:headEnd/>
          <a:tailEnd/>
        </a:ln>
      </xdr:spPr>
    </xdr:pic>
    <xdr:clientData/>
  </xdr:twoCellAnchor>
  <xdr:twoCellAnchor editAs="oneCell">
    <xdr:from>
      <xdr:col>3</xdr:col>
      <xdr:colOff>85725</xdr:colOff>
      <xdr:row>5</xdr:row>
      <xdr:rowOff>57150</xdr:rowOff>
    </xdr:from>
    <xdr:to>
      <xdr:col>3</xdr:col>
      <xdr:colOff>1343025</xdr:colOff>
      <xdr:row>5</xdr:row>
      <xdr:rowOff>981075</xdr:rowOff>
    </xdr:to>
    <xdr:pic>
      <xdr:nvPicPr>
        <xdr:cNvPr id="3170" name="Picture 49">
          <a:extLst>
            <a:ext uri="{FF2B5EF4-FFF2-40B4-BE49-F238E27FC236}">
              <a16:creationId xmlns:a16="http://schemas.microsoft.com/office/drawing/2014/main" id="{00000000-0008-0000-0200-0000620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19425" y="1724025"/>
          <a:ext cx="1257300" cy="923925"/>
        </a:xfrm>
        <a:prstGeom prst="rect">
          <a:avLst/>
        </a:prstGeom>
        <a:noFill/>
        <a:ln w="1">
          <a:noFill/>
          <a:miter lim="800000"/>
          <a:headEnd/>
          <a:tailEnd/>
        </a:ln>
      </xdr:spPr>
    </xdr:pic>
    <xdr:clientData/>
  </xdr:twoCellAnchor>
  <xdr:twoCellAnchor editAs="oneCell">
    <xdr:from>
      <xdr:col>3</xdr:col>
      <xdr:colOff>76200</xdr:colOff>
      <xdr:row>7</xdr:row>
      <xdr:rowOff>38100</xdr:rowOff>
    </xdr:from>
    <xdr:to>
      <xdr:col>3</xdr:col>
      <xdr:colOff>1323975</xdr:colOff>
      <xdr:row>7</xdr:row>
      <xdr:rowOff>1000125</xdr:rowOff>
    </xdr:to>
    <xdr:pic>
      <xdr:nvPicPr>
        <xdr:cNvPr id="3171" name="Picture 4" descr="332-333">
          <a:extLst>
            <a:ext uri="{FF2B5EF4-FFF2-40B4-BE49-F238E27FC236}">
              <a16:creationId xmlns:a16="http://schemas.microsoft.com/office/drawing/2014/main" id="{00000000-0008-0000-0200-0000630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009900" y="3762375"/>
          <a:ext cx="1247775" cy="962025"/>
        </a:xfrm>
        <a:prstGeom prst="rect">
          <a:avLst/>
        </a:prstGeom>
        <a:noFill/>
        <a:ln w="9525">
          <a:noFill/>
          <a:miter lim="800000"/>
          <a:headEnd/>
          <a:tailEnd/>
        </a:ln>
      </xdr:spPr>
    </xdr:pic>
    <xdr:clientData/>
  </xdr:twoCellAnchor>
  <xdr:twoCellAnchor editAs="oneCell">
    <xdr:from>
      <xdr:col>3</xdr:col>
      <xdr:colOff>76200</xdr:colOff>
      <xdr:row>8</xdr:row>
      <xdr:rowOff>57150</xdr:rowOff>
    </xdr:from>
    <xdr:to>
      <xdr:col>3</xdr:col>
      <xdr:colOff>1323975</xdr:colOff>
      <xdr:row>8</xdr:row>
      <xdr:rowOff>971550</xdr:rowOff>
    </xdr:to>
    <xdr:pic>
      <xdr:nvPicPr>
        <xdr:cNvPr id="3172" name="Picture 50">
          <a:extLst>
            <a:ext uri="{FF2B5EF4-FFF2-40B4-BE49-F238E27FC236}">
              <a16:creationId xmlns:a16="http://schemas.microsoft.com/office/drawing/2014/main" id="{00000000-0008-0000-0200-0000640C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009900" y="4838700"/>
          <a:ext cx="1247775" cy="914400"/>
        </a:xfrm>
        <a:prstGeom prst="rect">
          <a:avLst/>
        </a:prstGeom>
        <a:noFill/>
        <a:ln w="1">
          <a:noFill/>
          <a:miter lim="800000"/>
          <a:headEnd/>
          <a:tailEnd/>
        </a:ln>
      </xdr:spPr>
    </xdr:pic>
    <xdr:clientData/>
  </xdr:twoCellAnchor>
  <xdr:twoCellAnchor editAs="oneCell">
    <xdr:from>
      <xdr:col>3</xdr:col>
      <xdr:colOff>361950</xdr:colOff>
      <xdr:row>40</xdr:row>
      <xdr:rowOff>57150</xdr:rowOff>
    </xdr:from>
    <xdr:to>
      <xdr:col>3</xdr:col>
      <xdr:colOff>1028700</xdr:colOff>
      <xdr:row>40</xdr:row>
      <xdr:rowOff>857250</xdr:rowOff>
    </xdr:to>
    <xdr:pic>
      <xdr:nvPicPr>
        <xdr:cNvPr id="3173" name="Picture 69">
          <a:extLst>
            <a:ext uri="{FF2B5EF4-FFF2-40B4-BE49-F238E27FC236}">
              <a16:creationId xmlns:a16="http://schemas.microsoft.com/office/drawing/2014/main" id="{00000000-0008-0000-0200-0000650C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295650" y="27974925"/>
          <a:ext cx="666750" cy="800100"/>
        </a:xfrm>
        <a:prstGeom prst="rect">
          <a:avLst/>
        </a:prstGeom>
        <a:noFill/>
        <a:ln w="1">
          <a:noFill/>
          <a:miter lim="800000"/>
          <a:headEnd/>
          <a:tailEnd/>
        </a:ln>
      </xdr:spPr>
    </xdr:pic>
    <xdr:clientData/>
  </xdr:twoCellAnchor>
  <xdr:twoCellAnchor editAs="oneCell">
    <xdr:from>
      <xdr:col>3</xdr:col>
      <xdr:colOff>361950</xdr:colOff>
      <xdr:row>41</xdr:row>
      <xdr:rowOff>28575</xdr:rowOff>
    </xdr:from>
    <xdr:to>
      <xdr:col>3</xdr:col>
      <xdr:colOff>1038225</xdr:colOff>
      <xdr:row>41</xdr:row>
      <xdr:rowOff>838200</xdr:rowOff>
    </xdr:to>
    <xdr:pic>
      <xdr:nvPicPr>
        <xdr:cNvPr id="3174" name="Picture 70">
          <a:extLst>
            <a:ext uri="{FF2B5EF4-FFF2-40B4-BE49-F238E27FC236}">
              <a16:creationId xmlns:a16="http://schemas.microsoft.com/office/drawing/2014/main" id="{00000000-0008-0000-0200-0000660C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3295650" y="28860750"/>
          <a:ext cx="676275" cy="809625"/>
        </a:xfrm>
        <a:prstGeom prst="rect">
          <a:avLst/>
        </a:prstGeom>
        <a:noFill/>
        <a:ln w="1">
          <a:noFill/>
          <a:miter lim="800000"/>
          <a:headEnd/>
          <a:tailEnd/>
        </a:ln>
      </xdr:spPr>
    </xdr:pic>
    <xdr:clientData/>
  </xdr:twoCellAnchor>
  <xdr:twoCellAnchor editAs="oneCell">
    <xdr:from>
      <xdr:col>3</xdr:col>
      <xdr:colOff>361950</xdr:colOff>
      <xdr:row>42</xdr:row>
      <xdr:rowOff>38100</xdr:rowOff>
    </xdr:from>
    <xdr:to>
      <xdr:col>3</xdr:col>
      <xdr:colOff>1047750</xdr:colOff>
      <xdr:row>42</xdr:row>
      <xdr:rowOff>857250</xdr:rowOff>
    </xdr:to>
    <xdr:pic>
      <xdr:nvPicPr>
        <xdr:cNvPr id="3175" name="Picture 71">
          <a:extLst>
            <a:ext uri="{FF2B5EF4-FFF2-40B4-BE49-F238E27FC236}">
              <a16:creationId xmlns:a16="http://schemas.microsoft.com/office/drawing/2014/main" id="{00000000-0008-0000-0200-0000670C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295650" y="29756100"/>
          <a:ext cx="685800" cy="819150"/>
        </a:xfrm>
        <a:prstGeom prst="rect">
          <a:avLst/>
        </a:prstGeom>
        <a:noFill/>
        <a:ln w="1">
          <a:noFill/>
          <a:miter lim="800000"/>
          <a:headEnd/>
          <a:tailEnd/>
        </a:ln>
      </xdr:spPr>
    </xdr:pic>
    <xdr:clientData/>
  </xdr:twoCellAnchor>
  <xdr:twoCellAnchor editAs="oneCell">
    <xdr:from>
      <xdr:col>3</xdr:col>
      <xdr:colOff>361950</xdr:colOff>
      <xdr:row>43</xdr:row>
      <xdr:rowOff>28575</xdr:rowOff>
    </xdr:from>
    <xdr:to>
      <xdr:col>3</xdr:col>
      <xdr:colOff>1047750</xdr:colOff>
      <xdr:row>43</xdr:row>
      <xdr:rowOff>847725</xdr:rowOff>
    </xdr:to>
    <xdr:pic>
      <xdr:nvPicPr>
        <xdr:cNvPr id="3176" name="Picture 72">
          <a:extLst>
            <a:ext uri="{FF2B5EF4-FFF2-40B4-BE49-F238E27FC236}">
              <a16:creationId xmlns:a16="http://schemas.microsoft.com/office/drawing/2014/main" id="{00000000-0008-0000-0200-0000680C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3295650" y="30641925"/>
          <a:ext cx="685800" cy="819150"/>
        </a:xfrm>
        <a:prstGeom prst="rect">
          <a:avLst/>
        </a:prstGeom>
        <a:noFill/>
        <a:ln w="1">
          <a:noFill/>
          <a:miter lim="800000"/>
          <a:headEnd/>
          <a:tailEnd/>
        </a:ln>
      </xdr:spPr>
    </xdr:pic>
    <xdr:clientData/>
  </xdr:twoCellAnchor>
  <xdr:twoCellAnchor editAs="oneCell">
    <xdr:from>
      <xdr:col>3</xdr:col>
      <xdr:colOff>66675</xdr:colOff>
      <xdr:row>13</xdr:row>
      <xdr:rowOff>38100</xdr:rowOff>
    </xdr:from>
    <xdr:to>
      <xdr:col>3</xdr:col>
      <xdr:colOff>1295400</xdr:colOff>
      <xdr:row>13</xdr:row>
      <xdr:rowOff>962025</xdr:rowOff>
    </xdr:to>
    <xdr:pic>
      <xdr:nvPicPr>
        <xdr:cNvPr id="3177" name="Picture 1137" descr="DSC00170">
          <a:extLst>
            <a:ext uri="{FF2B5EF4-FFF2-40B4-BE49-F238E27FC236}">
              <a16:creationId xmlns:a16="http://schemas.microsoft.com/office/drawing/2014/main" id="{00000000-0008-0000-0200-0000690C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000375" y="6457950"/>
          <a:ext cx="1228725" cy="923925"/>
        </a:xfrm>
        <a:prstGeom prst="rect">
          <a:avLst/>
        </a:prstGeom>
        <a:noFill/>
        <a:ln w="9525">
          <a:noFill/>
          <a:miter lim="800000"/>
          <a:headEnd/>
          <a:tailEnd/>
        </a:ln>
      </xdr:spPr>
    </xdr:pic>
    <xdr:clientData/>
  </xdr:twoCellAnchor>
  <xdr:twoCellAnchor editAs="oneCell">
    <xdr:from>
      <xdr:col>3</xdr:col>
      <xdr:colOff>57150</xdr:colOff>
      <xdr:row>14</xdr:row>
      <xdr:rowOff>47625</xdr:rowOff>
    </xdr:from>
    <xdr:to>
      <xdr:col>3</xdr:col>
      <xdr:colOff>1285875</xdr:colOff>
      <xdr:row>14</xdr:row>
      <xdr:rowOff>971550</xdr:rowOff>
    </xdr:to>
    <xdr:pic>
      <xdr:nvPicPr>
        <xdr:cNvPr id="3178" name="Picture 1138" descr="DSC00171">
          <a:extLst>
            <a:ext uri="{FF2B5EF4-FFF2-40B4-BE49-F238E27FC236}">
              <a16:creationId xmlns:a16="http://schemas.microsoft.com/office/drawing/2014/main" id="{00000000-0008-0000-0200-00006A0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990850" y="7458075"/>
          <a:ext cx="1228725" cy="923925"/>
        </a:xfrm>
        <a:prstGeom prst="rect">
          <a:avLst/>
        </a:prstGeom>
        <a:noFill/>
        <a:ln w="9525">
          <a:noFill/>
          <a:miter lim="800000"/>
          <a:headEnd/>
          <a:tailEnd/>
        </a:ln>
      </xdr:spPr>
    </xdr:pic>
    <xdr:clientData/>
  </xdr:twoCellAnchor>
  <xdr:twoCellAnchor editAs="oneCell">
    <xdr:from>
      <xdr:col>3</xdr:col>
      <xdr:colOff>66675</xdr:colOff>
      <xdr:row>17</xdr:row>
      <xdr:rowOff>38100</xdr:rowOff>
    </xdr:from>
    <xdr:to>
      <xdr:col>3</xdr:col>
      <xdr:colOff>1295400</xdr:colOff>
      <xdr:row>17</xdr:row>
      <xdr:rowOff>962025</xdr:rowOff>
    </xdr:to>
    <xdr:pic>
      <xdr:nvPicPr>
        <xdr:cNvPr id="3179" name="Picture 1139" descr="DSC00174">
          <a:extLst>
            <a:ext uri="{FF2B5EF4-FFF2-40B4-BE49-F238E27FC236}">
              <a16:creationId xmlns:a16="http://schemas.microsoft.com/office/drawing/2014/main" id="{00000000-0008-0000-0200-00006B0C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000375" y="10477500"/>
          <a:ext cx="1228725" cy="923925"/>
        </a:xfrm>
        <a:prstGeom prst="rect">
          <a:avLst/>
        </a:prstGeom>
        <a:noFill/>
        <a:ln w="9525">
          <a:noFill/>
          <a:miter lim="800000"/>
          <a:headEnd/>
          <a:tailEnd/>
        </a:ln>
      </xdr:spPr>
    </xdr:pic>
    <xdr:clientData/>
  </xdr:twoCellAnchor>
  <xdr:twoCellAnchor editAs="oneCell">
    <xdr:from>
      <xdr:col>3</xdr:col>
      <xdr:colOff>66675</xdr:colOff>
      <xdr:row>16</xdr:row>
      <xdr:rowOff>57150</xdr:rowOff>
    </xdr:from>
    <xdr:to>
      <xdr:col>3</xdr:col>
      <xdr:colOff>1295400</xdr:colOff>
      <xdr:row>16</xdr:row>
      <xdr:rowOff>981075</xdr:rowOff>
    </xdr:to>
    <xdr:pic>
      <xdr:nvPicPr>
        <xdr:cNvPr id="3180" name="Picture 1140" descr="DSC00172">
          <a:extLst>
            <a:ext uri="{FF2B5EF4-FFF2-40B4-BE49-F238E27FC236}">
              <a16:creationId xmlns:a16="http://schemas.microsoft.com/office/drawing/2014/main" id="{00000000-0008-0000-0200-00006C0C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3000375" y="9467850"/>
          <a:ext cx="1228725" cy="923925"/>
        </a:xfrm>
        <a:prstGeom prst="rect">
          <a:avLst/>
        </a:prstGeom>
        <a:noFill/>
        <a:ln w="9525">
          <a:noFill/>
          <a:miter lim="800000"/>
          <a:headEnd/>
          <a:tailEnd/>
        </a:ln>
      </xdr:spPr>
    </xdr:pic>
    <xdr:clientData/>
  </xdr:twoCellAnchor>
  <xdr:twoCellAnchor editAs="oneCell">
    <xdr:from>
      <xdr:col>3</xdr:col>
      <xdr:colOff>66675</xdr:colOff>
      <xdr:row>15</xdr:row>
      <xdr:rowOff>66675</xdr:rowOff>
    </xdr:from>
    <xdr:to>
      <xdr:col>3</xdr:col>
      <xdr:colOff>1295400</xdr:colOff>
      <xdr:row>15</xdr:row>
      <xdr:rowOff>990600</xdr:rowOff>
    </xdr:to>
    <xdr:pic>
      <xdr:nvPicPr>
        <xdr:cNvPr id="3181" name="Picture 1141" descr="DSC00173">
          <a:extLst>
            <a:ext uri="{FF2B5EF4-FFF2-40B4-BE49-F238E27FC236}">
              <a16:creationId xmlns:a16="http://schemas.microsoft.com/office/drawing/2014/main" id="{00000000-0008-0000-0200-00006D0C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3000375" y="8458200"/>
          <a:ext cx="1228725" cy="923925"/>
        </a:xfrm>
        <a:prstGeom prst="rect">
          <a:avLst/>
        </a:prstGeom>
        <a:noFill/>
        <a:ln w="9525">
          <a:noFill/>
          <a:miter lim="800000"/>
          <a:headEnd/>
          <a:tailEnd/>
        </a:ln>
      </xdr:spPr>
    </xdr:pic>
    <xdr:clientData/>
  </xdr:twoCellAnchor>
  <xdr:twoCellAnchor editAs="oneCell">
    <xdr:from>
      <xdr:col>3</xdr:col>
      <xdr:colOff>400050</xdr:colOff>
      <xdr:row>37</xdr:row>
      <xdr:rowOff>47625</xdr:rowOff>
    </xdr:from>
    <xdr:to>
      <xdr:col>3</xdr:col>
      <xdr:colOff>1028700</xdr:colOff>
      <xdr:row>37</xdr:row>
      <xdr:rowOff>971550</xdr:rowOff>
    </xdr:to>
    <xdr:pic>
      <xdr:nvPicPr>
        <xdr:cNvPr id="3182" name="Рисунок 24" descr="lampW.jpg">
          <a:extLst>
            <a:ext uri="{FF2B5EF4-FFF2-40B4-BE49-F238E27FC236}">
              <a16:creationId xmlns:a16="http://schemas.microsoft.com/office/drawing/2014/main" id="{00000000-0008-0000-0200-00006E0C0000}"/>
            </a:ext>
          </a:extLst>
        </xdr:cNvPr>
        <xdr:cNvPicPr>
          <a:picLocks noChangeAspect="1"/>
        </xdr:cNvPicPr>
      </xdr:nvPicPr>
      <xdr:blipFill>
        <a:blip xmlns:r="http://schemas.openxmlformats.org/officeDocument/2006/relationships" r:embed="rId13" cstate="print"/>
        <a:srcRect/>
        <a:stretch>
          <a:fillRect/>
        </a:stretch>
      </xdr:blipFill>
      <xdr:spPr bwMode="auto">
        <a:xfrm>
          <a:off x="3333750" y="25603200"/>
          <a:ext cx="628650" cy="923925"/>
        </a:xfrm>
        <a:prstGeom prst="rect">
          <a:avLst/>
        </a:prstGeom>
        <a:noFill/>
        <a:ln w="9525">
          <a:noFill/>
          <a:miter lim="800000"/>
          <a:headEnd/>
          <a:tailEnd/>
        </a:ln>
      </xdr:spPr>
    </xdr:pic>
    <xdr:clientData/>
  </xdr:twoCellAnchor>
  <xdr:twoCellAnchor editAs="oneCell">
    <xdr:from>
      <xdr:col>3</xdr:col>
      <xdr:colOff>371475</xdr:colOff>
      <xdr:row>38</xdr:row>
      <xdr:rowOff>38100</xdr:rowOff>
    </xdr:from>
    <xdr:to>
      <xdr:col>3</xdr:col>
      <xdr:colOff>1000125</xdr:colOff>
      <xdr:row>38</xdr:row>
      <xdr:rowOff>962025</xdr:rowOff>
    </xdr:to>
    <xdr:pic>
      <xdr:nvPicPr>
        <xdr:cNvPr id="3183" name="Рисунок 25" descr="lampRGB.jpg">
          <a:extLst>
            <a:ext uri="{FF2B5EF4-FFF2-40B4-BE49-F238E27FC236}">
              <a16:creationId xmlns:a16="http://schemas.microsoft.com/office/drawing/2014/main" id="{00000000-0008-0000-0200-00006F0C0000}"/>
            </a:ext>
          </a:extLst>
        </xdr:cNvPr>
        <xdr:cNvPicPr>
          <a:picLocks noChangeAspect="1"/>
        </xdr:cNvPicPr>
      </xdr:nvPicPr>
      <xdr:blipFill>
        <a:blip xmlns:r="http://schemas.openxmlformats.org/officeDocument/2006/relationships" r:embed="rId14" cstate="print"/>
        <a:srcRect/>
        <a:stretch>
          <a:fillRect/>
        </a:stretch>
      </xdr:blipFill>
      <xdr:spPr bwMode="auto">
        <a:xfrm>
          <a:off x="3305175" y="26612850"/>
          <a:ext cx="628650" cy="923925"/>
        </a:xfrm>
        <a:prstGeom prst="rect">
          <a:avLst/>
        </a:prstGeom>
        <a:noFill/>
        <a:ln w="9525">
          <a:noFill/>
          <a:miter lim="800000"/>
          <a:headEnd/>
          <a:tailEnd/>
        </a:ln>
      </xdr:spPr>
    </xdr:pic>
    <xdr:clientData/>
  </xdr:twoCellAnchor>
  <xdr:twoCellAnchor editAs="oneCell">
    <xdr:from>
      <xdr:col>3</xdr:col>
      <xdr:colOff>371475</xdr:colOff>
      <xdr:row>36</xdr:row>
      <xdr:rowOff>38100</xdr:rowOff>
    </xdr:from>
    <xdr:to>
      <xdr:col>3</xdr:col>
      <xdr:colOff>1000125</xdr:colOff>
      <xdr:row>36</xdr:row>
      <xdr:rowOff>962025</xdr:rowOff>
    </xdr:to>
    <xdr:pic>
      <xdr:nvPicPr>
        <xdr:cNvPr id="3184" name="Рисунок 20" descr="044.gif">
          <a:extLst>
            <a:ext uri="{FF2B5EF4-FFF2-40B4-BE49-F238E27FC236}">
              <a16:creationId xmlns:a16="http://schemas.microsoft.com/office/drawing/2014/main" id="{00000000-0008-0000-0200-0000700C0000}"/>
            </a:ext>
          </a:extLst>
        </xdr:cNvPr>
        <xdr:cNvPicPr>
          <a:picLocks noChangeAspect="1"/>
        </xdr:cNvPicPr>
      </xdr:nvPicPr>
      <xdr:blipFill>
        <a:blip xmlns:r="http://schemas.openxmlformats.org/officeDocument/2006/relationships" r:embed="rId15" cstate="print"/>
        <a:srcRect/>
        <a:stretch>
          <a:fillRect/>
        </a:stretch>
      </xdr:blipFill>
      <xdr:spPr bwMode="auto">
        <a:xfrm>
          <a:off x="3305175" y="24593550"/>
          <a:ext cx="628650" cy="923925"/>
        </a:xfrm>
        <a:prstGeom prst="rect">
          <a:avLst/>
        </a:prstGeom>
        <a:noFill/>
        <a:ln w="9525">
          <a:noFill/>
          <a:miter lim="800000"/>
          <a:headEnd/>
          <a:tailEnd/>
        </a:ln>
      </xdr:spPr>
    </xdr:pic>
    <xdr:clientData/>
  </xdr:twoCellAnchor>
  <xdr:twoCellAnchor editAs="oneCell">
    <xdr:from>
      <xdr:col>3</xdr:col>
      <xdr:colOff>400050</xdr:colOff>
      <xdr:row>33</xdr:row>
      <xdr:rowOff>47625</xdr:rowOff>
    </xdr:from>
    <xdr:to>
      <xdr:col>3</xdr:col>
      <xdr:colOff>1028700</xdr:colOff>
      <xdr:row>33</xdr:row>
      <xdr:rowOff>971550</xdr:rowOff>
    </xdr:to>
    <xdr:pic>
      <xdr:nvPicPr>
        <xdr:cNvPr id="3185" name="Рисунок 21" descr="041.gif">
          <a:extLst>
            <a:ext uri="{FF2B5EF4-FFF2-40B4-BE49-F238E27FC236}">
              <a16:creationId xmlns:a16="http://schemas.microsoft.com/office/drawing/2014/main" id="{00000000-0008-0000-0200-0000710C0000}"/>
            </a:ext>
          </a:extLst>
        </xdr:cNvPr>
        <xdr:cNvPicPr>
          <a:picLocks noChangeAspect="1"/>
        </xdr:cNvPicPr>
      </xdr:nvPicPr>
      <xdr:blipFill>
        <a:blip xmlns:r="http://schemas.openxmlformats.org/officeDocument/2006/relationships" r:embed="rId16" cstate="print"/>
        <a:srcRect/>
        <a:stretch>
          <a:fillRect/>
        </a:stretch>
      </xdr:blipFill>
      <xdr:spPr bwMode="auto">
        <a:xfrm>
          <a:off x="3333750" y="21602700"/>
          <a:ext cx="628650" cy="923925"/>
        </a:xfrm>
        <a:prstGeom prst="rect">
          <a:avLst/>
        </a:prstGeom>
        <a:noFill/>
        <a:ln w="9525">
          <a:noFill/>
          <a:miter lim="800000"/>
          <a:headEnd/>
          <a:tailEnd/>
        </a:ln>
      </xdr:spPr>
    </xdr:pic>
    <xdr:clientData/>
  </xdr:twoCellAnchor>
  <xdr:twoCellAnchor editAs="oneCell">
    <xdr:from>
      <xdr:col>3</xdr:col>
      <xdr:colOff>381000</xdr:colOff>
      <xdr:row>34</xdr:row>
      <xdr:rowOff>19050</xdr:rowOff>
    </xdr:from>
    <xdr:to>
      <xdr:col>3</xdr:col>
      <xdr:colOff>1009650</xdr:colOff>
      <xdr:row>34</xdr:row>
      <xdr:rowOff>942975</xdr:rowOff>
    </xdr:to>
    <xdr:pic>
      <xdr:nvPicPr>
        <xdr:cNvPr id="3186" name="Рисунок 22" descr="042.gif">
          <a:extLst>
            <a:ext uri="{FF2B5EF4-FFF2-40B4-BE49-F238E27FC236}">
              <a16:creationId xmlns:a16="http://schemas.microsoft.com/office/drawing/2014/main" id="{00000000-0008-0000-0200-0000720C0000}"/>
            </a:ext>
          </a:extLst>
        </xdr:cNvPr>
        <xdr:cNvPicPr>
          <a:picLocks noChangeAspect="1"/>
        </xdr:cNvPicPr>
      </xdr:nvPicPr>
      <xdr:blipFill>
        <a:blip xmlns:r="http://schemas.openxmlformats.org/officeDocument/2006/relationships" r:embed="rId17" cstate="print"/>
        <a:srcRect/>
        <a:stretch>
          <a:fillRect/>
        </a:stretch>
      </xdr:blipFill>
      <xdr:spPr bwMode="auto">
        <a:xfrm>
          <a:off x="3314700" y="22564725"/>
          <a:ext cx="628650" cy="923925"/>
        </a:xfrm>
        <a:prstGeom prst="rect">
          <a:avLst/>
        </a:prstGeom>
        <a:noFill/>
        <a:ln w="9525">
          <a:noFill/>
          <a:miter lim="800000"/>
          <a:headEnd/>
          <a:tailEnd/>
        </a:ln>
      </xdr:spPr>
    </xdr:pic>
    <xdr:clientData/>
  </xdr:twoCellAnchor>
  <xdr:twoCellAnchor editAs="oneCell">
    <xdr:from>
      <xdr:col>3</xdr:col>
      <xdr:colOff>390525</xdr:colOff>
      <xdr:row>35</xdr:row>
      <xdr:rowOff>47625</xdr:rowOff>
    </xdr:from>
    <xdr:to>
      <xdr:col>3</xdr:col>
      <xdr:colOff>1019175</xdr:colOff>
      <xdr:row>35</xdr:row>
      <xdr:rowOff>971550</xdr:rowOff>
    </xdr:to>
    <xdr:pic>
      <xdr:nvPicPr>
        <xdr:cNvPr id="3187" name="Рисунок 23" descr="043.gif">
          <a:extLst>
            <a:ext uri="{FF2B5EF4-FFF2-40B4-BE49-F238E27FC236}">
              <a16:creationId xmlns:a16="http://schemas.microsoft.com/office/drawing/2014/main" id="{00000000-0008-0000-0200-0000730C0000}"/>
            </a:ext>
          </a:extLst>
        </xdr:cNvPr>
        <xdr:cNvPicPr>
          <a:picLocks noChangeAspect="1"/>
        </xdr:cNvPicPr>
      </xdr:nvPicPr>
      <xdr:blipFill>
        <a:blip xmlns:r="http://schemas.openxmlformats.org/officeDocument/2006/relationships" r:embed="rId18" cstate="print"/>
        <a:srcRect/>
        <a:stretch>
          <a:fillRect/>
        </a:stretch>
      </xdr:blipFill>
      <xdr:spPr bwMode="auto">
        <a:xfrm>
          <a:off x="3324225" y="23583900"/>
          <a:ext cx="628650" cy="923925"/>
        </a:xfrm>
        <a:prstGeom prst="rect">
          <a:avLst/>
        </a:prstGeom>
        <a:noFill/>
        <a:ln w="9525">
          <a:noFill/>
          <a:miter lim="800000"/>
          <a:headEnd/>
          <a:tailEnd/>
        </a:ln>
      </xdr:spPr>
    </xdr:pic>
    <xdr:clientData/>
  </xdr:twoCellAnchor>
  <xdr:twoCellAnchor editAs="oneCell">
    <xdr:from>
      <xdr:col>3</xdr:col>
      <xdr:colOff>133350</xdr:colOff>
      <xdr:row>29</xdr:row>
      <xdr:rowOff>66675</xdr:rowOff>
    </xdr:from>
    <xdr:to>
      <xdr:col>3</xdr:col>
      <xdr:colOff>1276350</xdr:colOff>
      <xdr:row>29</xdr:row>
      <xdr:rowOff>923925</xdr:rowOff>
    </xdr:to>
    <xdr:pic>
      <xdr:nvPicPr>
        <xdr:cNvPr id="3188" name="Рисунок 20" descr="775-2.jpg">
          <a:extLst>
            <a:ext uri="{FF2B5EF4-FFF2-40B4-BE49-F238E27FC236}">
              <a16:creationId xmlns:a16="http://schemas.microsoft.com/office/drawing/2014/main" id="{00000000-0008-0000-0200-0000740C0000}"/>
            </a:ext>
          </a:extLst>
        </xdr:cNvPr>
        <xdr:cNvPicPr>
          <a:picLocks noChangeAspect="1"/>
        </xdr:cNvPicPr>
      </xdr:nvPicPr>
      <xdr:blipFill>
        <a:blip xmlns:r="http://schemas.openxmlformats.org/officeDocument/2006/relationships" r:embed="rId19" cstate="print"/>
        <a:srcRect/>
        <a:stretch>
          <a:fillRect/>
        </a:stretch>
      </xdr:blipFill>
      <xdr:spPr bwMode="auto">
        <a:xfrm>
          <a:off x="3067050" y="19364325"/>
          <a:ext cx="1143000" cy="857250"/>
        </a:xfrm>
        <a:prstGeom prst="rect">
          <a:avLst/>
        </a:prstGeom>
        <a:noFill/>
        <a:ln w="9525">
          <a:noFill/>
          <a:miter lim="800000"/>
          <a:headEnd/>
          <a:tailEnd/>
        </a:ln>
      </xdr:spPr>
    </xdr:pic>
    <xdr:clientData/>
  </xdr:twoCellAnchor>
  <xdr:twoCellAnchor editAs="oneCell">
    <xdr:from>
      <xdr:col>3</xdr:col>
      <xdr:colOff>133350</xdr:colOff>
      <xdr:row>26</xdr:row>
      <xdr:rowOff>66675</xdr:rowOff>
    </xdr:from>
    <xdr:to>
      <xdr:col>3</xdr:col>
      <xdr:colOff>1276350</xdr:colOff>
      <xdr:row>26</xdr:row>
      <xdr:rowOff>923925</xdr:rowOff>
    </xdr:to>
    <xdr:pic>
      <xdr:nvPicPr>
        <xdr:cNvPr id="3189" name="Рисунок 21" descr="771.jpg">
          <a:extLst>
            <a:ext uri="{FF2B5EF4-FFF2-40B4-BE49-F238E27FC236}">
              <a16:creationId xmlns:a16="http://schemas.microsoft.com/office/drawing/2014/main" id="{00000000-0008-0000-0200-0000750C0000}"/>
            </a:ext>
          </a:extLst>
        </xdr:cNvPr>
        <xdr:cNvPicPr>
          <a:picLocks noChangeAspect="1"/>
        </xdr:cNvPicPr>
      </xdr:nvPicPr>
      <xdr:blipFill>
        <a:blip xmlns:r="http://schemas.openxmlformats.org/officeDocument/2006/relationships" r:embed="rId20" cstate="print"/>
        <a:srcRect/>
        <a:stretch>
          <a:fillRect/>
        </a:stretch>
      </xdr:blipFill>
      <xdr:spPr bwMode="auto">
        <a:xfrm>
          <a:off x="3067050" y="16440150"/>
          <a:ext cx="1143000" cy="857250"/>
        </a:xfrm>
        <a:prstGeom prst="rect">
          <a:avLst/>
        </a:prstGeom>
        <a:noFill/>
        <a:ln w="9525">
          <a:noFill/>
          <a:miter lim="800000"/>
          <a:headEnd/>
          <a:tailEnd/>
        </a:ln>
      </xdr:spPr>
    </xdr:pic>
    <xdr:clientData/>
  </xdr:twoCellAnchor>
  <xdr:twoCellAnchor editAs="oneCell">
    <xdr:from>
      <xdr:col>3</xdr:col>
      <xdr:colOff>133350</xdr:colOff>
      <xdr:row>27</xdr:row>
      <xdr:rowOff>57150</xdr:rowOff>
    </xdr:from>
    <xdr:to>
      <xdr:col>3</xdr:col>
      <xdr:colOff>1276350</xdr:colOff>
      <xdr:row>27</xdr:row>
      <xdr:rowOff>914400</xdr:rowOff>
    </xdr:to>
    <xdr:pic>
      <xdr:nvPicPr>
        <xdr:cNvPr id="3190" name="Рисунок 22" descr="772.jpg">
          <a:extLst>
            <a:ext uri="{FF2B5EF4-FFF2-40B4-BE49-F238E27FC236}">
              <a16:creationId xmlns:a16="http://schemas.microsoft.com/office/drawing/2014/main" id="{00000000-0008-0000-0200-0000760C0000}"/>
            </a:ext>
          </a:extLst>
        </xdr:cNvPr>
        <xdr:cNvPicPr>
          <a:picLocks noChangeAspect="1"/>
        </xdr:cNvPicPr>
      </xdr:nvPicPr>
      <xdr:blipFill>
        <a:blip xmlns:r="http://schemas.openxmlformats.org/officeDocument/2006/relationships" r:embed="rId21" cstate="print"/>
        <a:srcRect/>
        <a:stretch>
          <a:fillRect/>
        </a:stretch>
      </xdr:blipFill>
      <xdr:spPr bwMode="auto">
        <a:xfrm>
          <a:off x="3067050" y="17411700"/>
          <a:ext cx="1143000" cy="857250"/>
        </a:xfrm>
        <a:prstGeom prst="rect">
          <a:avLst/>
        </a:prstGeom>
        <a:noFill/>
        <a:ln w="9525">
          <a:noFill/>
          <a:miter lim="800000"/>
          <a:headEnd/>
          <a:tailEnd/>
        </a:ln>
      </xdr:spPr>
    </xdr:pic>
    <xdr:clientData/>
  </xdr:twoCellAnchor>
  <xdr:twoCellAnchor editAs="oneCell">
    <xdr:from>
      <xdr:col>3</xdr:col>
      <xdr:colOff>142875</xdr:colOff>
      <xdr:row>28</xdr:row>
      <xdr:rowOff>66675</xdr:rowOff>
    </xdr:from>
    <xdr:to>
      <xdr:col>3</xdr:col>
      <xdr:colOff>1285875</xdr:colOff>
      <xdr:row>28</xdr:row>
      <xdr:rowOff>923925</xdr:rowOff>
    </xdr:to>
    <xdr:pic>
      <xdr:nvPicPr>
        <xdr:cNvPr id="3191" name="Рисунок 23" descr="773.jpg">
          <a:extLst>
            <a:ext uri="{FF2B5EF4-FFF2-40B4-BE49-F238E27FC236}">
              <a16:creationId xmlns:a16="http://schemas.microsoft.com/office/drawing/2014/main" id="{00000000-0008-0000-0200-0000770C0000}"/>
            </a:ext>
          </a:extLst>
        </xdr:cNvPr>
        <xdr:cNvPicPr>
          <a:picLocks noChangeAspect="1"/>
        </xdr:cNvPicPr>
      </xdr:nvPicPr>
      <xdr:blipFill>
        <a:blip xmlns:r="http://schemas.openxmlformats.org/officeDocument/2006/relationships" r:embed="rId22" cstate="print"/>
        <a:srcRect/>
        <a:stretch>
          <a:fillRect/>
        </a:stretch>
      </xdr:blipFill>
      <xdr:spPr bwMode="auto">
        <a:xfrm>
          <a:off x="3076575" y="18392775"/>
          <a:ext cx="1143000" cy="857250"/>
        </a:xfrm>
        <a:prstGeom prst="rect">
          <a:avLst/>
        </a:prstGeom>
        <a:noFill/>
        <a:ln w="9525">
          <a:noFill/>
          <a:miter lim="800000"/>
          <a:headEnd/>
          <a:tailEnd/>
        </a:ln>
      </xdr:spPr>
    </xdr:pic>
    <xdr:clientData/>
  </xdr:twoCellAnchor>
  <xdr:twoCellAnchor editAs="oneCell">
    <xdr:from>
      <xdr:col>3</xdr:col>
      <xdr:colOff>104775</xdr:colOff>
      <xdr:row>30</xdr:row>
      <xdr:rowOff>76200</xdr:rowOff>
    </xdr:from>
    <xdr:to>
      <xdr:col>3</xdr:col>
      <xdr:colOff>1247775</xdr:colOff>
      <xdr:row>30</xdr:row>
      <xdr:rowOff>933450</xdr:rowOff>
    </xdr:to>
    <xdr:pic>
      <xdr:nvPicPr>
        <xdr:cNvPr id="3192" name="Рисунок 24" descr="775.jpg">
          <a:extLst>
            <a:ext uri="{FF2B5EF4-FFF2-40B4-BE49-F238E27FC236}">
              <a16:creationId xmlns:a16="http://schemas.microsoft.com/office/drawing/2014/main" id="{00000000-0008-0000-0200-0000780C0000}"/>
            </a:ext>
          </a:extLst>
        </xdr:cNvPr>
        <xdr:cNvPicPr>
          <a:picLocks noChangeAspect="1"/>
        </xdr:cNvPicPr>
      </xdr:nvPicPr>
      <xdr:blipFill>
        <a:blip xmlns:r="http://schemas.openxmlformats.org/officeDocument/2006/relationships" r:embed="rId23" cstate="print"/>
        <a:srcRect/>
        <a:stretch>
          <a:fillRect/>
        </a:stretch>
      </xdr:blipFill>
      <xdr:spPr bwMode="auto">
        <a:xfrm>
          <a:off x="3038475" y="20354925"/>
          <a:ext cx="1143000" cy="857250"/>
        </a:xfrm>
        <a:prstGeom prst="rect">
          <a:avLst/>
        </a:prstGeom>
        <a:noFill/>
        <a:ln w="9525">
          <a:noFill/>
          <a:miter lim="800000"/>
          <a:headEnd/>
          <a:tailEnd/>
        </a:ln>
      </xdr:spPr>
    </xdr:pic>
    <xdr:clientData/>
  </xdr:twoCellAnchor>
  <xdr:twoCellAnchor editAs="oneCell">
    <xdr:from>
      <xdr:col>3</xdr:col>
      <xdr:colOff>95250</xdr:colOff>
      <xdr:row>9</xdr:row>
      <xdr:rowOff>57150</xdr:rowOff>
    </xdr:from>
    <xdr:to>
      <xdr:col>3</xdr:col>
      <xdr:colOff>1338942</xdr:colOff>
      <xdr:row>9</xdr:row>
      <xdr:rowOff>971629</xdr:rowOff>
    </xdr:to>
    <xdr:pic>
      <xdr:nvPicPr>
        <xdr:cNvPr id="3" name="Рисунок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4"/>
        <a:stretch>
          <a:fillRect/>
        </a:stretch>
      </xdr:blipFill>
      <xdr:spPr>
        <a:xfrm>
          <a:off x="3028950" y="5867400"/>
          <a:ext cx="1243692" cy="9144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219075</xdr:colOff>
      <xdr:row>7</xdr:row>
      <xdr:rowOff>38100</xdr:rowOff>
    </xdr:from>
    <xdr:to>
      <xdr:col>3</xdr:col>
      <xdr:colOff>1428750</xdr:colOff>
      <xdr:row>7</xdr:row>
      <xdr:rowOff>838200</xdr:rowOff>
    </xdr:to>
    <xdr:pic>
      <xdr:nvPicPr>
        <xdr:cNvPr id="4121" name="Рисунок 4" descr="009.jpg">
          <a:extLst>
            <a:ext uri="{FF2B5EF4-FFF2-40B4-BE49-F238E27FC236}">
              <a16:creationId xmlns:a16="http://schemas.microsoft.com/office/drawing/2014/main" id="{00000000-0008-0000-0300-000019100000}"/>
            </a:ext>
          </a:extLst>
        </xdr:cNvPr>
        <xdr:cNvPicPr>
          <a:picLocks noChangeAspect="1"/>
        </xdr:cNvPicPr>
      </xdr:nvPicPr>
      <xdr:blipFill>
        <a:blip xmlns:r="http://schemas.openxmlformats.org/officeDocument/2006/relationships" r:embed="rId1" cstate="print"/>
        <a:srcRect/>
        <a:stretch>
          <a:fillRect/>
        </a:stretch>
      </xdr:blipFill>
      <xdr:spPr bwMode="auto">
        <a:xfrm>
          <a:off x="3133725" y="3209925"/>
          <a:ext cx="1209675" cy="800100"/>
        </a:xfrm>
        <a:prstGeom prst="rect">
          <a:avLst/>
        </a:prstGeom>
        <a:noFill/>
        <a:ln w="9525">
          <a:noFill/>
          <a:miter lim="800000"/>
          <a:headEnd/>
          <a:tailEnd/>
        </a:ln>
      </xdr:spPr>
    </xdr:pic>
    <xdr:clientData/>
  </xdr:twoCellAnchor>
  <xdr:twoCellAnchor editAs="oneCell">
    <xdr:from>
      <xdr:col>3</xdr:col>
      <xdr:colOff>200025</xdr:colOff>
      <xdr:row>8</xdr:row>
      <xdr:rowOff>47625</xdr:rowOff>
    </xdr:from>
    <xdr:to>
      <xdr:col>3</xdr:col>
      <xdr:colOff>1409700</xdr:colOff>
      <xdr:row>8</xdr:row>
      <xdr:rowOff>847725</xdr:rowOff>
    </xdr:to>
    <xdr:pic>
      <xdr:nvPicPr>
        <xdr:cNvPr id="4122" name="Рисунок 5" descr="010.jpg">
          <a:extLst>
            <a:ext uri="{FF2B5EF4-FFF2-40B4-BE49-F238E27FC236}">
              <a16:creationId xmlns:a16="http://schemas.microsoft.com/office/drawing/2014/main" id="{00000000-0008-0000-0300-00001A100000}"/>
            </a:ext>
          </a:extLst>
        </xdr:cNvPr>
        <xdr:cNvPicPr>
          <a:picLocks noChangeAspect="1"/>
        </xdr:cNvPicPr>
      </xdr:nvPicPr>
      <xdr:blipFill>
        <a:blip xmlns:r="http://schemas.openxmlformats.org/officeDocument/2006/relationships" r:embed="rId2" cstate="print"/>
        <a:srcRect/>
        <a:stretch>
          <a:fillRect/>
        </a:stretch>
      </xdr:blipFill>
      <xdr:spPr bwMode="auto">
        <a:xfrm>
          <a:off x="3114675" y="4133850"/>
          <a:ext cx="1209675" cy="800100"/>
        </a:xfrm>
        <a:prstGeom prst="rect">
          <a:avLst/>
        </a:prstGeom>
        <a:noFill/>
        <a:ln w="9525">
          <a:noFill/>
          <a:miter lim="800000"/>
          <a:headEnd/>
          <a:tailEnd/>
        </a:ln>
      </xdr:spPr>
    </xdr:pic>
    <xdr:clientData/>
  </xdr:twoCellAnchor>
  <xdr:twoCellAnchor editAs="oneCell">
    <xdr:from>
      <xdr:col>3</xdr:col>
      <xdr:colOff>209550</xdr:colOff>
      <xdr:row>9</xdr:row>
      <xdr:rowOff>57150</xdr:rowOff>
    </xdr:from>
    <xdr:to>
      <xdr:col>3</xdr:col>
      <xdr:colOff>1419225</xdr:colOff>
      <xdr:row>9</xdr:row>
      <xdr:rowOff>857250</xdr:rowOff>
    </xdr:to>
    <xdr:pic>
      <xdr:nvPicPr>
        <xdr:cNvPr id="4123" name="Рисунок 6" descr="011.jpg">
          <a:extLst>
            <a:ext uri="{FF2B5EF4-FFF2-40B4-BE49-F238E27FC236}">
              <a16:creationId xmlns:a16="http://schemas.microsoft.com/office/drawing/2014/main" id="{00000000-0008-0000-0300-00001B100000}"/>
            </a:ext>
          </a:extLst>
        </xdr:cNvPr>
        <xdr:cNvPicPr>
          <a:picLocks noChangeAspect="1"/>
        </xdr:cNvPicPr>
      </xdr:nvPicPr>
      <xdr:blipFill>
        <a:blip xmlns:r="http://schemas.openxmlformats.org/officeDocument/2006/relationships" r:embed="rId3" cstate="print"/>
        <a:srcRect/>
        <a:stretch>
          <a:fillRect/>
        </a:stretch>
      </xdr:blipFill>
      <xdr:spPr bwMode="auto">
        <a:xfrm>
          <a:off x="3124200" y="5038725"/>
          <a:ext cx="1209675" cy="800100"/>
        </a:xfrm>
        <a:prstGeom prst="rect">
          <a:avLst/>
        </a:prstGeom>
        <a:noFill/>
        <a:ln w="9525">
          <a:noFill/>
          <a:miter lim="800000"/>
          <a:headEnd/>
          <a:tailEnd/>
        </a:ln>
      </xdr:spPr>
    </xdr:pic>
    <xdr:clientData/>
  </xdr:twoCellAnchor>
  <xdr:twoCellAnchor editAs="oneCell">
    <xdr:from>
      <xdr:col>3</xdr:col>
      <xdr:colOff>209550</xdr:colOff>
      <xdr:row>10</xdr:row>
      <xdr:rowOff>47625</xdr:rowOff>
    </xdr:from>
    <xdr:to>
      <xdr:col>3</xdr:col>
      <xdr:colOff>1419225</xdr:colOff>
      <xdr:row>10</xdr:row>
      <xdr:rowOff>847725</xdr:rowOff>
    </xdr:to>
    <xdr:pic>
      <xdr:nvPicPr>
        <xdr:cNvPr id="4124" name="Рисунок 7" descr="012.jpg">
          <a:extLst>
            <a:ext uri="{FF2B5EF4-FFF2-40B4-BE49-F238E27FC236}">
              <a16:creationId xmlns:a16="http://schemas.microsoft.com/office/drawing/2014/main" id="{00000000-0008-0000-0300-00001C100000}"/>
            </a:ext>
          </a:extLst>
        </xdr:cNvPr>
        <xdr:cNvPicPr>
          <a:picLocks noChangeAspect="1"/>
        </xdr:cNvPicPr>
      </xdr:nvPicPr>
      <xdr:blipFill>
        <a:blip xmlns:r="http://schemas.openxmlformats.org/officeDocument/2006/relationships" r:embed="rId4" cstate="print"/>
        <a:srcRect/>
        <a:stretch>
          <a:fillRect/>
        </a:stretch>
      </xdr:blipFill>
      <xdr:spPr bwMode="auto">
        <a:xfrm>
          <a:off x="3124200" y="5962650"/>
          <a:ext cx="1209675" cy="800100"/>
        </a:xfrm>
        <a:prstGeom prst="rect">
          <a:avLst/>
        </a:prstGeom>
        <a:noFill/>
        <a:ln w="9525">
          <a:noFill/>
          <a:miter lim="800000"/>
          <a:headEnd/>
          <a:tailEnd/>
        </a:ln>
      </xdr:spPr>
    </xdr:pic>
    <xdr:clientData/>
  </xdr:twoCellAnchor>
  <xdr:twoCellAnchor editAs="oneCell">
    <xdr:from>
      <xdr:col>3</xdr:col>
      <xdr:colOff>200025</xdr:colOff>
      <xdr:row>11</xdr:row>
      <xdr:rowOff>57150</xdr:rowOff>
    </xdr:from>
    <xdr:to>
      <xdr:col>3</xdr:col>
      <xdr:colOff>1409700</xdr:colOff>
      <xdr:row>11</xdr:row>
      <xdr:rowOff>857250</xdr:rowOff>
    </xdr:to>
    <xdr:pic>
      <xdr:nvPicPr>
        <xdr:cNvPr id="4125" name="Рисунок 8" descr="013.jpg">
          <a:extLst>
            <a:ext uri="{FF2B5EF4-FFF2-40B4-BE49-F238E27FC236}">
              <a16:creationId xmlns:a16="http://schemas.microsoft.com/office/drawing/2014/main" id="{00000000-0008-0000-0300-00001D100000}"/>
            </a:ext>
          </a:extLst>
        </xdr:cNvPr>
        <xdr:cNvPicPr>
          <a:picLocks noChangeAspect="1"/>
        </xdr:cNvPicPr>
      </xdr:nvPicPr>
      <xdr:blipFill>
        <a:blip xmlns:r="http://schemas.openxmlformats.org/officeDocument/2006/relationships" r:embed="rId5" cstate="print"/>
        <a:srcRect/>
        <a:stretch>
          <a:fillRect/>
        </a:stretch>
      </xdr:blipFill>
      <xdr:spPr bwMode="auto">
        <a:xfrm>
          <a:off x="3114675" y="6867525"/>
          <a:ext cx="1209675" cy="800100"/>
        </a:xfrm>
        <a:prstGeom prst="rect">
          <a:avLst/>
        </a:prstGeom>
        <a:noFill/>
        <a:ln w="9525">
          <a:noFill/>
          <a:miter lim="800000"/>
          <a:headEnd/>
          <a:tailEnd/>
        </a:ln>
      </xdr:spPr>
    </xdr:pic>
    <xdr:clientData/>
  </xdr:twoCellAnchor>
  <xdr:twoCellAnchor editAs="oneCell">
    <xdr:from>
      <xdr:col>3</xdr:col>
      <xdr:colOff>161925</xdr:colOff>
      <xdr:row>5</xdr:row>
      <xdr:rowOff>85725</xdr:rowOff>
    </xdr:from>
    <xdr:to>
      <xdr:col>3</xdr:col>
      <xdr:colOff>1371600</xdr:colOff>
      <xdr:row>5</xdr:row>
      <xdr:rowOff>1038225</xdr:rowOff>
    </xdr:to>
    <xdr:pic>
      <xdr:nvPicPr>
        <xdr:cNvPr id="4126" name="Picture 1" descr="356">
          <a:extLst>
            <a:ext uri="{FF2B5EF4-FFF2-40B4-BE49-F238E27FC236}">
              <a16:creationId xmlns:a16="http://schemas.microsoft.com/office/drawing/2014/main" id="{00000000-0008-0000-0300-00001E1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076575" y="1800225"/>
          <a:ext cx="1209675" cy="9525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85725</xdr:colOff>
      <xdr:row>5</xdr:row>
      <xdr:rowOff>57150</xdr:rowOff>
    </xdr:from>
    <xdr:to>
      <xdr:col>3</xdr:col>
      <xdr:colOff>1295400</xdr:colOff>
      <xdr:row>5</xdr:row>
      <xdr:rowOff>857250</xdr:rowOff>
    </xdr:to>
    <xdr:pic>
      <xdr:nvPicPr>
        <xdr:cNvPr id="5161" name="Рисунок 1" descr="014.jpg">
          <a:extLst>
            <a:ext uri="{FF2B5EF4-FFF2-40B4-BE49-F238E27FC236}">
              <a16:creationId xmlns:a16="http://schemas.microsoft.com/office/drawing/2014/main" id="{00000000-0008-0000-0400-000029140000}"/>
            </a:ext>
          </a:extLst>
        </xdr:cNvPr>
        <xdr:cNvPicPr>
          <a:picLocks noChangeAspect="1"/>
        </xdr:cNvPicPr>
      </xdr:nvPicPr>
      <xdr:blipFill>
        <a:blip xmlns:r="http://schemas.openxmlformats.org/officeDocument/2006/relationships" r:embed="rId1" cstate="print"/>
        <a:srcRect/>
        <a:stretch>
          <a:fillRect/>
        </a:stretch>
      </xdr:blipFill>
      <xdr:spPr bwMode="auto">
        <a:xfrm>
          <a:off x="3114675" y="1762125"/>
          <a:ext cx="1209675" cy="800100"/>
        </a:xfrm>
        <a:prstGeom prst="rect">
          <a:avLst/>
        </a:prstGeom>
        <a:noFill/>
        <a:ln w="9525">
          <a:noFill/>
          <a:miter lim="800000"/>
          <a:headEnd/>
          <a:tailEnd/>
        </a:ln>
      </xdr:spPr>
    </xdr:pic>
    <xdr:clientData/>
  </xdr:twoCellAnchor>
  <xdr:twoCellAnchor editAs="oneCell">
    <xdr:from>
      <xdr:col>3</xdr:col>
      <xdr:colOff>85725</xdr:colOff>
      <xdr:row>7</xdr:row>
      <xdr:rowOff>57150</xdr:rowOff>
    </xdr:from>
    <xdr:to>
      <xdr:col>3</xdr:col>
      <xdr:colOff>1295400</xdr:colOff>
      <xdr:row>7</xdr:row>
      <xdr:rowOff>857250</xdr:rowOff>
    </xdr:to>
    <xdr:pic>
      <xdr:nvPicPr>
        <xdr:cNvPr id="5162" name="Рисунок 2" descr="015.jpg">
          <a:extLst>
            <a:ext uri="{FF2B5EF4-FFF2-40B4-BE49-F238E27FC236}">
              <a16:creationId xmlns:a16="http://schemas.microsoft.com/office/drawing/2014/main" id="{00000000-0008-0000-0400-00002A140000}"/>
            </a:ext>
          </a:extLst>
        </xdr:cNvPr>
        <xdr:cNvPicPr>
          <a:picLocks noChangeAspect="1"/>
        </xdr:cNvPicPr>
      </xdr:nvPicPr>
      <xdr:blipFill>
        <a:blip xmlns:r="http://schemas.openxmlformats.org/officeDocument/2006/relationships" r:embed="rId2" cstate="print"/>
        <a:srcRect/>
        <a:stretch>
          <a:fillRect/>
        </a:stretch>
      </xdr:blipFill>
      <xdr:spPr bwMode="auto">
        <a:xfrm>
          <a:off x="3114675" y="3667125"/>
          <a:ext cx="1209675" cy="800100"/>
        </a:xfrm>
        <a:prstGeom prst="rect">
          <a:avLst/>
        </a:prstGeom>
        <a:noFill/>
        <a:ln w="9525">
          <a:noFill/>
          <a:miter lim="800000"/>
          <a:headEnd/>
          <a:tailEnd/>
        </a:ln>
      </xdr:spPr>
    </xdr:pic>
    <xdr:clientData/>
  </xdr:twoCellAnchor>
  <xdr:twoCellAnchor editAs="oneCell">
    <xdr:from>
      <xdr:col>3</xdr:col>
      <xdr:colOff>85725</xdr:colOff>
      <xdr:row>8</xdr:row>
      <xdr:rowOff>47625</xdr:rowOff>
    </xdr:from>
    <xdr:to>
      <xdr:col>3</xdr:col>
      <xdr:colOff>1295400</xdr:colOff>
      <xdr:row>8</xdr:row>
      <xdr:rowOff>847725</xdr:rowOff>
    </xdr:to>
    <xdr:pic>
      <xdr:nvPicPr>
        <xdr:cNvPr id="5163" name="Рисунок 3" descr="016.jpg">
          <a:extLst>
            <a:ext uri="{FF2B5EF4-FFF2-40B4-BE49-F238E27FC236}">
              <a16:creationId xmlns:a16="http://schemas.microsoft.com/office/drawing/2014/main" id="{00000000-0008-0000-0400-00002B140000}"/>
            </a:ext>
          </a:extLst>
        </xdr:cNvPr>
        <xdr:cNvPicPr>
          <a:picLocks noChangeAspect="1"/>
        </xdr:cNvPicPr>
      </xdr:nvPicPr>
      <xdr:blipFill>
        <a:blip xmlns:r="http://schemas.openxmlformats.org/officeDocument/2006/relationships" r:embed="rId3" cstate="print"/>
        <a:srcRect/>
        <a:stretch>
          <a:fillRect/>
        </a:stretch>
      </xdr:blipFill>
      <xdr:spPr bwMode="auto">
        <a:xfrm>
          <a:off x="3114675" y="4572000"/>
          <a:ext cx="1209675" cy="800100"/>
        </a:xfrm>
        <a:prstGeom prst="rect">
          <a:avLst/>
        </a:prstGeom>
        <a:noFill/>
        <a:ln w="9525">
          <a:noFill/>
          <a:miter lim="800000"/>
          <a:headEnd/>
          <a:tailEnd/>
        </a:ln>
      </xdr:spPr>
    </xdr:pic>
    <xdr:clientData/>
  </xdr:twoCellAnchor>
  <xdr:twoCellAnchor editAs="oneCell">
    <xdr:from>
      <xdr:col>3</xdr:col>
      <xdr:colOff>95250</xdr:colOff>
      <xdr:row>9</xdr:row>
      <xdr:rowOff>47625</xdr:rowOff>
    </xdr:from>
    <xdr:to>
      <xdr:col>3</xdr:col>
      <xdr:colOff>1304925</xdr:colOff>
      <xdr:row>9</xdr:row>
      <xdr:rowOff>847725</xdr:rowOff>
    </xdr:to>
    <xdr:pic>
      <xdr:nvPicPr>
        <xdr:cNvPr id="5164" name="Рисунок 4" descr="017.jpg">
          <a:extLst>
            <a:ext uri="{FF2B5EF4-FFF2-40B4-BE49-F238E27FC236}">
              <a16:creationId xmlns:a16="http://schemas.microsoft.com/office/drawing/2014/main" id="{00000000-0008-0000-0400-00002C140000}"/>
            </a:ext>
          </a:extLst>
        </xdr:cNvPr>
        <xdr:cNvPicPr>
          <a:picLocks noChangeAspect="1"/>
        </xdr:cNvPicPr>
      </xdr:nvPicPr>
      <xdr:blipFill>
        <a:blip xmlns:r="http://schemas.openxmlformats.org/officeDocument/2006/relationships" r:embed="rId4" cstate="print"/>
        <a:srcRect/>
        <a:stretch>
          <a:fillRect/>
        </a:stretch>
      </xdr:blipFill>
      <xdr:spPr bwMode="auto">
        <a:xfrm>
          <a:off x="3124200" y="5486400"/>
          <a:ext cx="1209675" cy="800100"/>
        </a:xfrm>
        <a:prstGeom prst="rect">
          <a:avLst/>
        </a:prstGeom>
        <a:noFill/>
        <a:ln w="9525">
          <a:noFill/>
          <a:miter lim="800000"/>
          <a:headEnd/>
          <a:tailEnd/>
        </a:ln>
      </xdr:spPr>
    </xdr:pic>
    <xdr:clientData/>
  </xdr:twoCellAnchor>
  <xdr:twoCellAnchor editAs="oneCell">
    <xdr:from>
      <xdr:col>3</xdr:col>
      <xdr:colOff>95250</xdr:colOff>
      <xdr:row>10</xdr:row>
      <xdr:rowOff>47625</xdr:rowOff>
    </xdr:from>
    <xdr:to>
      <xdr:col>3</xdr:col>
      <xdr:colOff>1304925</xdr:colOff>
      <xdr:row>10</xdr:row>
      <xdr:rowOff>847725</xdr:rowOff>
    </xdr:to>
    <xdr:pic>
      <xdr:nvPicPr>
        <xdr:cNvPr id="5165" name="Рисунок 5" descr="018.jpg">
          <a:extLst>
            <a:ext uri="{FF2B5EF4-FFF2-40B4-BE49-F238E27FC236}">
              <a16:creationId xmlns:a16="http://schemas.microsoft.com/office/drawing/2014/main" id="{00000000-0008-0000-0400-00002D140000}"/>
            </a:ext>
          </a:extLst>
        </xdr:cNvPr>
        <xdr:cNvPicPr>
          <a:picLocks noChangeAspect="1"/>
        </xdr:cNvPicPr>
      </xdr:nvPicPr>
      <xdr:blipFill>
        <a:blip xmlns:r="http://schemas.openxmlformats.org/officeDocument/2006/relationships" r:embed="rId5" cstate="print"/>
        <a:srcRect/>
        <a:stretch>
          <a:fillRect/>
        </a:stretch>
      </xdr:blipFill>
      <xdr:spPr bwMode="auto">
        <a:xfrm>
          <a:off x="3124200" y="6400800"/>
          <a:ext cx="1209675" cy="800100"/>
        </a:xfrm>
        <a:prstGeom prst="rect">
          <a:avLst/>
        </a:prstGeom>
        <a:noFill/>
        <a:ln w="9525">
          <a:noFill/>
          <a:miter lim="800000"/>
          <a:headEnd/>
          <a:tailEnd/>
        </a:ln>
      </xdr:spPr>
    </xdr:pic>
    <xdr:clientData/>
  </xdr:twoCellAnchor>
  <xdr:twoCellAnchor editAs="oneCell">
    <xdr:from>
      <xdr:col>3</xdr:col>
      <xdr:colOff>85725</xdr:colOff>
      <xdr:row>12</xdr:row>
      <xdr:rowOff>57150</xdr:rowOff>
    </xdr:from>
    <xdr:to>
      <xdr:col>3</xdr:col>
      <xdr:colOff>1295400</xdr:colOff>
      <xdr:row>12</xdr:row>
      <xdr:rowOff>857250</xdr:rowOff>
    </xdr:to>
    <xdr:pic>
      <xdr:nvPicPr>
        <xdr:cNvPr id="5166" name="Рисунок 6" descr="019.jpg">
          <a:extLst>
            <a:ext uri="{FF2B5EF4-FFF2-40B4-BE49-F238E27FC236}">
              <a16:creationId xmlns:a16="http://schemas.microsoft.com/office/drawing/2014/main" id="{00000000-0008-0000-0400-00002E140000}"/>
            </a:ext>
          </a:extLst>
        </xdr:cNvPr>
        <xdr:cNvPicPr>
          <a:picLocks noChangeAspect="1"/>
        </xdr:cNvPicPr>
      </xdr:nvPicPr>
      <xdr:blipFill>
        <a:blip xmlns:r="http://schemas.openxmlformats.org/officeDocument/2006/relationships" r:embed="rId6" cstate="print"/>
        <a:srcRect/>
        <a:stretch>
          <a:fillRect/>
        </a:stretch>
      </xdr:blipFill>
      <xdr:spPr bwMode="auto">
        <a:xfrm>
          <a:off x="3114675" y="7629525"/>
          <a:ext cx="1209675" cy="800100"/>
        </a:xfrm>
        <a:prstGeom prst="rect">
          <a:avLst/>
        </a:prstGeom>
        <a:noFill/>
        <a:ln w="9525">
          <a:noFill/>
          <a:miter lim="800000"/>
          <a:headEnd/>
          <a:tailEnd/>
        </a:ln>
      </xdr:spPr>
    </xdr:pic>
    <xdr:clientData/>
  </xdr:twoCellAnchor>
  <xdr:twoCellAnchor editAs="oneCell">
    <xdr:from>
      <xdr:col>3</xdr:col>
      <xdr:colOff>95250</xdr:colOff>
      <xdr:row>13</xdr:row>
      <xdr:rowOff>47625</xdr:rowOff>
    </xdr:from>
    <xdr:to>
      <xdr:col>3</xdr:col>
      <xdr:colOff>1304925</xdr:colOff>
      <xdr:row>13</xdr:row>
      <xdr:rowOff>847725</xdr:rowOff>
    </xdr:to>
    <xdr:pic>
      <xdr:nvPicPr>
        <xdr:cNvPr id="5167" name="Рисунок 8" descr="020.jpg">
          <a:extLst>
            <a:ext uri="{FF2B5EF4-FFF2-40B4-BE49-F238E27FC236}">
              <a16:creationId xmlns:a16="http://schemas.microsoft.com/office/drawing/2014/main" id="{00000000-0008-0000-0400-00002F140000}"/>
            </a:ext>
          </a:extLst>
        </xdr:cNvPr>
        <xdr:cNvPicPr>
          <a:picLocks noChangeAspect="1"/>
        </xdr:cNvPicPr>
      </xdr:nvPicPr>
      <xdr:blipFill>
        <a:blip xmlns:r="http://schemas.openxmlformats.org/officeDocument/2006/relationships" r:embed="rId7" cstate="print"/>
        <a:srcRect/>
        <a:stretch>
          <a:fillRect/>
        </a:stretch>
      </xdr:blipFill>
      <xdr:spPr bwMode="auto">
        <a:xfrm>
          <a:off x="3124200" y="8534400"/>
          <a:ext cx="1209675" cy="800100"/>
        </a:xfrm>
        <a:prstGeom prst="rect">
          <a:avLst/>
        </a:prstGeom>
        <a:noFill/>
        <a:ln w="9525">
          <a:noFill/>
          <a:miter lim="800000"/>
          <a:headEnd/>
          <a:tailEnd/>
        </a:ln>
      </xdr:spPr>
    </xdr:pic>
    <xdr:clientData/>
  </xdr:twoCellAnchor>
  <xdr:twoCellAnchor editAs="oneCell">
    <xdr:from>
      <xdr:col>3</xdr:col>
      <xdr:colOff>104775</xdr:colOff>
      <xdr:row>14</xdr:row>
      <xdr:rowOff>47625</xdr:rowOff>
    </xdr:from>
    <xdr:to>
      <xdr:col>3</xdr:col>
      <xdr:colOff>1314450</xdr:colOff>
      <xdr:row>14</xdr:row>
      <xdr:rowOff>847725</xdr:rowOff>
    </xdr:to>
    <xdr:pic>
      <xdr:nvPicPr>
        <xdr:cNvPr id="5168" name="Рисунок 9" descr="021.jpg">
          <a:extLst>
            <a:ext uri="{FF2B5EF4-FFF2-40B4-BE49-F238E27FC236}">
              <a16:creationId xmlns:a16="http://schemas.microsoft.com/office/drawing/2014/main" id="{00000000-0008-0000-0400-000030140000}"/>
            </a:ext>
          </a:extLst>
        </xdr:cNvPr>
        <xdr:cNvPicPr>
          <a:picLocks noChangeAspect="1"/>
        </xdr:cNvPicPr>
      </xdr:nvPicPr>
      <xdr:blipFill>
        <a:blip xmlns:r="http://schemas.openxmlformats.org/officeDocument/2006/relationships" r:embed="rId8" cstate="print"/>
        <a:srcRect/>
        <a:stretch>
          <a:fillRect/>
        </a:stretch>
      </xdr:blipFill>
      <xdr:spPr bwMode="auto">
        <a:xfrm>
          <a:off x="3133725" y="9448800"/>
          <a:ext cx="1209675" cy="800100"/>
        </a:xfrm>
        <a:prstGeom prst="rect">
          <a:avLst/>
        </a:prstGeom>
        <a:noFill/>
        <a:ln w="9525">
          <a:noFill/>
          <a:miter lim="800000"/>
          <a:headEnd/>
          <a:tailEnd/>
        </a:ln>
      </xdr:spPr>
    </xdr:pic>
    <xdr:clientData/>
  </xdr:twoCellAnchor>
  <xdr:twoCellAnchor editAs="oneCell">
    <xdr:from>
      <xdr:col>3</xdr:col>
      <xdr:colOff>104775</xdr:colOff>
      <xdr:row>15</xdr:row>
      <xdr:rowOff>47625</xdr:rowOff>
    </xdr:from>
    <xdr:to>
      <xdr:col>3</xdr:col>
      <xdr:colOff>1314450</xdr:colOff>
      <xdr:row>15</xdr:row>
      <xdr:rowOff>847725</xdr:rowOff>
    </xdr:to>
    <xdr:pic>
      <xdr:nvPicPr>
        <xdr:cNvPr id="5169" name="Рисунок 10" descr="022.jpg">
          <a:extLst>
            <a:ext uri="{FF2B5EF4-FFF2-40B4-BE49-F238E27FC236}">
              <a16:creationId xmlns:a16="http://schemas.microsoft.com/office/drawing/2014/main" id="{00000000-0008-0000-0400-000031140000}"/>
            </a:ext>
          </a:extLst>
        </xdr:cNvPr>
        <xdr:cNvPicPr>
          <a:picLocks noChangeAspect="1"/>
        </xdr:cNvPicPr>
      </xdr:nvPicPr>
      <xdr:blipFill>
        <a:blip xmlns:r="http://schemas.openxmlformats.org/officeDocument/2006/relationships" r:embed="rId9" cstate="print"/>
        <a:srcRect/>
        <a:stretch>
          <a:fillRect/>
        </a:stretch>
      </xdr:blipFill>
      <xdr:spPr bwMode="auto">
        <a:xfrm>
          <a:off x="3133725" y="10363200"/>
          <a:ext cx="1209675" cy="800100"/>
        </a:xfrm>
        <a:prstGeom prst="rect">
          <a:avLst/>
        </a:prstGeom>
        <a:noFill/>
        <a:ln w="9525">
          <a:noFill/>
          <a:miter lim="800000"/>
          <a:headEnd/>
          <a:tailEnd/>
        </a:ln>
      </xdr:spPr>
    </xdr:pic>
    <xdr:clientData/>
  </xdr:twoCellAnchor>
  <xdr:twoCellAnchor editAs="oneCell">
    <xdr:from>
      <xdr:col>3</xdr:col>
      <xdr:colOff>371475</xdr:colOff>
      <xdr:row>6</xdr:row>
      <xdr:rowOff>38100</xdr:rowOff>
    </xdr:from>
    <xdr:to>
      <xdr:col>3</xdr:col>
      <xdr:colOff>1000125</xdr:colOff>
      <xdr:row>6</xdr:row>
      <xdr:rowOff>962025</xdr:rowOff>
    </xdr:to>
    <xdr:pic>
      <xdr:nvPicPr>
        <xdr:cNvPr id="5170" name="Рисунок 24" descr="lampW.jpg">
          <a:extLst>
            <a:ext uri="{FF2B5EF4-FFF2-40B4-BE49-F238E27FC236}">
              <a16:creationId xmlns:a16="http://schemas.microsoft.com/office/drawing/2014/main" id="{00000000-0008-0000-0400-000032140000}"/>
            </a:ext>
          </a:extLst>
        </xdr:cNvPr>
        <xdr:cNvPicPr>
          <a:picLocks noChangeAspect="1"/>
        </xdr:cNvPicPr>
      </xdr:nvPicPr>
      <xdr:blipFill>
        <a:blip xmlns:r="http://schemas.openxmlformats.org/officeDocument/2006/relationships" r:embed="rId10" cstate="print"/>
        <a:srcRect/>
        <a:stretch>
          <a:fillRect/>
        </a:stretch>
      </xdr:blipFill>
      <xdr:spPr bwMode="auto">
        <a:xfrm>
          <a:off x="3400425" y="2647950"/>
          <a:ext cx="628650" cy="92392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104775</xdr:colOff>
      <xdr:row>5</xdr:row>
      <xdr:rowOff>66675</xdr:rowOff>
    </xdr:from>
    <xdr:to>
      <xdr:col>3</xdr:col>
      <xdr:colOff>1409700</xdr:colOff>
      <xdr:row>5</xdr:row>
      <xdr:rowOff>981075</xdr:rowOff>
    </xdr:to>
    <xdr:pic>
      <xdr:nvPicPr>
        <xdr:cNvPr id="6177" name="Рисунок 2" descr="&amp;Scy;&amp;vcy;&amp;iecy;&amp;tcy;&amp;yacy;&amp;shchcy;&amp;icy;&amp;jcy;&amp;scy;&amp;yacy; &amp;kcy;&amp;ucy;&amp;scy;&amp;tcy;&amp;acy;&amp;rcy;&amp;ncy;&amp;icy;&amp;kcy; &amp;dcy;&amp;lcy;&amp;yacy; &amp;vcy;&amp;ncy;&amp;iecy;&amp;shcy;&amp;ncy;&amp;iecy;&amp;gcy;&amp;ocy; &amp;icy; &amp;vcy;&amp;ncy;&amp;ucy;&amp;tcy;&amp;rcy;&amp;iecy;&amp;ncy;&amp;ncy;&amp;iecy;&amp;gcy;&amp;ocy; &amp;dcy;&amp;iecy;&amp;kcy;&amp;ocy;&amp;rcy;&amp;acy; (&amp;ocy;&amp;rcy;&amp;acy;&amp;ncy;&amp;zhcy;&amp;iecy;&amp;vcy;&amp;ycy;&amp;jcy;) 80 &amp;scy;&amp;mcy;.">
          <a:extLst>
            <a:ext uri="{FF2B5EF4-FFF2-40B4-BE49-F238E27FC236}">
              <a16:creationId xmlns:a16="http://schemas.microsoft.com/office/drawing/2014/main" id="{00000000-0008-0000-0500-0000211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209925" y="1800225"/>
          <a:ext cx="1304925" cy="914400"/>
        </a:xfrm>
        <a:prstGeom prst="rect">
          <a:avLst/>
        </a:prstGeom>
        <a:noFill/>
        <a:ln w="9525">
          <a:noFill/>
          <a:miter lim="800000"/>
          <a:headEnd/>
          <a:tailEnd/>
        </a:ln>
      </xdr:spPr>
    </xdr:pic>
    <xdr:clientData/>
  </xdr:twoCellAnchor>
  <xdr:twoCellAnchor editAs="oneCell">
    <xdr:from>
      <xdr:col>3</xdr:col>
      <xdr:colOff>114300</xdr:colOff>
      <xdr:row>6</xdr:row>
      <xdr:rowOff>47625</xdr:rowOff>
    </xdr:from>
    <xdr:to>
      <xdr:col>3</xdr:col>
      <xdr:colOff>1381125</xdr:colOff>
      <xdr:row>6</xdr:row>
      <xdr:rowOff>914400</xdr:rowOff>
    </xdr:to>
    <xdr:pic>
      <xdr:nvPicPr>
        <xdr:cNvPr id="6178" name="Рисунок 3" descr="&amp;Scy;&amp;vcy;&amp;iecy;&amp;tcy;&amp;yacy;&amp;shchcy;&amp;icy;&amp;jcy;&amp;scy;&amp;yacy; &amp;kcy;&amp;ucy;&amp;scy;&amp;tcy;&amp;acy;&amp;rcy;&amp;ncy;&amp;icy;&amp;kcy; &amp;dcy;&amp;lcy;&amp;yacy; &amp;vcy;&amp;ncy;&amp;iecy;&amp;shcy;&amp;ncy;&amp;iecy;&amp;gcy;&amp;ocy; &amp;icy; &amp;vcy;&amp;ncy;&amp;ucy;&amp;tcy;&amp;rcy;&amp;iecy;&amp;ncy;&amp;ncy;&amp;iecy;&amp;gcy;&amp;ocy; &amp;dcy;&amp;iecy;&amp;kcy;&amp;ocy;&amp;rcy;&amp;acy; (&amp;gcy;&amp;ocy;&amp;lcy;&amp;ucy;&amp;bcy;&amp;ocy;&amp;jcy;) 80 &amp;scy;&amp;mcy;.">
          <a:extLst>
            <a:ext uri="{FF2B5EF4-FFF2-40B4-BE49-F238E27FC236}">
              <a16:creationId xmlns:a16="http://schemas.microsoft.com/office/drawing/2014/main" id="{00000000-0008-0000-0500-0000221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219450" y="2838450"/>
          <a:ext cx="1266825" cy="866775"/>
        </a:xfrm>
        <a:prstGeom prst="rect">
          <a:avLst/>
        </a:prstGeom>
        <a:noFill/>
        <a:ln w="9525">
          <a:noFill/>
          <a:miter lim="800000"/>
          <a:headEnd/>
          <a:tailEnd/>
        </a:ln>
      </xdr:spPr>
    </xdr:pic>
    <xdr:clientData/>
  </xdr:twoCellAnchor>
  <xdr:twoCellAnchor editAs="oneCell">
    <xdr:from>
      <xdr:col>3</xdr:col>
      <xdr:colOff>85725</xdr:colOff>
      <xdr:row>7</xdr:row>
      <xdr:rowOff>76200</xdr:rowOff>
    </xdr:from>
    <xdr:to>
      <xdr:col>3</xdr:col>
      <xdr:colOff>1390650</xdr:colOff>
      <xdr:row>7</xdr:row>
      <xdr:rowOff>942975</xdr:rowOff>
    </xdr:to>
    <xdr:pic>
      <xdr:nvPicPr>
        <xdr:cNvPr id="6179" name="Рисунок 4" descr="&amp;Scy;&amp;vcy;&amp;iecy;&amp;tcy;&amp;yacy;&amp;shchcy;&amp;icy;&amp;jcy;&amp;scy;&amp;yacy; &amp;kcy;&amp;ucy;&amp;scy;&amp;tcy;&amp;acy;&amp;rcy;&amp;ncy;&amp;icy;&amp;kcy; &amp;dcy;&amp;lcy;&amp;yacy; &amp;vcy;&amp;ncy;&amp;iecy;&amp;shcy;&amp;ncy;&amp;iecy;&amp;gcy;&amp;ocy; &amp;icy; &amp;vcy;&amp;ncy;&amp;ucy;&amp;tcy;&amp;rcy;&amp;iecy;&amp;ncy;&amp;ncy;&amp;iecy;&amp;gcy;&amp;ocy; &amp;dcy;&amp;iecy;&amp;kcy;&amp;ocy;&amp;rcy;&amp;acy; (&amp;rcy;&amp;ocy;&amp;vcy;&amp;ncy;&amp;ycy;&amp;jcy; &amp;bcy;&amp;iecy;&amp;lcy;&amp;ycy;&amp;jcy;) 80 &amp;scy;&amp;mcy;.">
          <a:extLst>
            <a:ext uri="{FF2B5EF4-FFF2-40B4-BE49-F238E27FC236}">
              <a16:creationId xmlns:a16="http://schemas.microsoft.com/office/drawing/2014/main" id="{00000000-0008-0000-0500-00002318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190875" y="3810000"/>
          <a:ext cx="1304925" cy="866775"/>
        </a:xfrm>
        <a:prstGeom prst="rect">
          <a:avLst/>
        </a:prstGeom>
        <a:noFill/>
        <a:ln w="9525">
          <a:noFill/>
          <a:miter lim="800000"/>
          <a:headEnd/>
          <a:tailEnd/>
        </a:ln>
      </xdr:spPr>
    </xdr:pic>
    <xdr:clientData/>
  </xdr:twoCellAnchor>
  <xdr:twoCellAnchor editAs="oneCell">
    <xdr:from>
      <xdr:col>3</xdr:col>
      <xdr:colOff>104775</xdr:colOff>
      <xdr:row>9</xdr:row>
      <xdr:rowOff>47625</xdr:rowOff>
    </xdr:from>
    <xdr:to>
      <xdr:col>3</xdr:col>
      <xdr:colOff>1409700</xdr:colOff>
      <xdr:row>9</xdr:row>
      <xdr:rowOff>914400</xdr:rowOff>
    </xdr:to>
    <xdr:pic>
      <xdr:nvPicPr>
        <xdr:cNvPr id="6180" name="Рисунок 5" descr="&amp;Scy;&amp;vcy;&amp;iecy;&amp;tcy;&amp;yacy;&amp;shchcy;&amp;icy;&amp;jcy;&amp;scy;&amp;yacy; &amp;kcy;&amp;ucy;&amp;scy;&amp;tcy;&amp;acy;&amp;rcy;&amp;ncy;&amp;icy;&amp;kcy; &amp;dcy;&amp;lcy;&amp;yacy; &amp;vcy;&amp;ncy;&amp;iecy;&amp;shcy;&amp;ncy;&amp;iecy;&amp;gcy;&amp;ocy; &amp;icy; &amp;vcy;&amp;ncy;&amp;ucy;&amp;tcy;&amp;rcy;&amp;iecy;&amp;ncy;&amp;ncy;&amp;iecy;&amp;gcy;&amp;ocy; &amp;dcy;&amp;iecy;&amp;kcy;&amp;ocy;&amp;rcy;&amp;acy; (&amp;ocy;&amp;rcy;&amp;acy;&amp;ncy;&amp;zhcy;&amp;iecy;&amp;vcy;&amp;ycy;&amp;jcy;) 150 &amp;scy;&amp;mcy;.">
          <a:extLst>
            <a:ext uri="{FF2B5EF4-FFF2-40B4-BE49-F238E27FC236}">
              <a16:creationId xmlns:a16="http://schemas.microsoft.com/office/drawing/2014/main" id="{00000000-0008-0000-0500-00002418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209925" y="5724525"/>
          <a:ext cx="1304925" cy="866775"/>
        </a:xfrm>
        <a:prstGeom prst="rect">
          <a:avLst/>
        </a:prstGeom>
        <a:noFill/>
        <a:ln w="9525">
          <a:noFill/>
          <a:miter lim="800000"/>
          <a:headEnd/>
          <a:tailEnd/>
        </a:ln>
      </xdr:spPr>
    </xdr:pic>
    <xdr:clientData/>
  </xdr:twoCellAnchor>
  <xdr:twoCellAnchor editAs="oneCell">
    <xdr:from>
      <xdr:col>3</xdr:col>
      <xdr:colOff>104775</xdr:colOff>
      <xdr:row>10</xdr:row>
      <xdr:rowOff>66675</xdr:rowOff>
    </xdr:from>
    <xdr:to>
      <xdr:col>3</xdr:col>
      <xdr:colOff>1409700</xdr:colOff>
      <xdr:row>10</xdr:row>
      <xdr:rowOff>933450</xdr:rowOff>
    </xdr:to>
    <xdr:pic>
      <xdr:nvPicPr>
        <xdr:cNvPr id="6181" name="Рисунок 6" descr="&amp;Scy;&amp;vcy;&amp;iecy;&amp;tcy;&amp;yacy;&amp;shchcy;&amp;icy;&amp;jcy;&amp;scy;&amp;yacy; &amp;kcy;&amp;ucy;&amp;scy;&amp;tcy;&amp;acy;&amp;rcy;&amp;ncy;&amp;icy;&amp;kcy; &amp;dcy;&amp;lcy;&amp;yacy; &amp;vcy;&amp;ncy;&amp;iecy;&amp;shcy;&amp;ncy;&amp;iecy;&amp;gcy;&amp;ocy; &amp;icy; &amp;vcy;&amp;ncy;&amp;ucy;&amp;tcy;&amp;rcy;&amp;iecy;&amp;ncy;&amp;ncy;&amp;iecy;&amp;gcy;&amp;ocy; &amp;dcy;&amp;iecy;&amp;kcy;&amp;ocy;&amp;rcy;&amp;acy; (&amp;gcy;&amp;ocy;&amp;lcy;&amp;ucy;&amp;bcy;&amp;ocy;&amp;jcy;) 150 &amp;scy;&amp;mcy;.">
          <a:extLst>
            <a:ext uri="{FF2B5EF4-FFF2-40B4-BE49-F238E27FC236}">
              <a16:creationId xmlns:a16="http://schemas.microsoft.com/office/drawing/2014/main" id="{00000000-0008-0000-0500-00002518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3209925" y="6705600"/>
          <a:ext cx="1304925" cy="866775"/>
        </a:xfrm>
        <a:prstGeom prst="rect">
          <a:avLst/>
        </a:prstGeom>
        <a:noFill/>
        <a:ln w="9525">
          <a:noFill/>
          <a:miter lim="800000"/>
          <a:headEnd/>
          <a:tailEnd/>
        </a:ln>
      </xdr:spPr>
    </xdr:pic>
    <xdr:clientData/>
  </xdr:twoCellAnchor>
  <xdr:twoCellAnchor editAs="oneCell">
    <xdr:from>
      <xdr:col>3</xdr:col>
      <xdr:colOff>85725</xdr:colOff>
      <xdr:row>11</xdr:row>
      <xdr:rowOff>66675</xdr:rowOff>
    </xdr:from>
    <xdr:to>
      <xdr:col>3</xdr:col>
      <xdr:colOff>1390650</xdr:colOff>
      <xdr:row>11</xdr:row>
      <xdr:rowOff>933450</xdr:rowOff>
    </xdr:to>
    <xdr:pic>
      <xdr:nvPicPr>
        <xdr:cNvPr id="6182" name="Рисунок 7" descr="&amp;Scy;&amp;vcy;&amp;iecy;&amp;tcy;&amp;yacy;&amp;shchcy;&amp;icy;&amp;jcy;&amp;scy;&amp;yacy; &amp;kcy;&amp;ucy;&amp;scy;&amp;tcy;&amp;acy;&amp;rcy;&amp;ncy;&amp;icy;&amp;kcy; &amp;dcy;&amp;lcy;&amp;yacy; &amp;vcy;&amp;ncy;&amp;iecy;&amp;shcy;&amp;ncy;&amp;iecy;&amp;gcy;&amp;ocy; &amp;icy; &amp;vcy;&amp;ncy;&amp;ucy;&amp;tcy;&amp;rcy;&amp;iecy;&amp;ncy;&amp;ncy;&amp;iecy;&amp;gcy;&amp;ocy; &amp;dcy;&amp;iecy;&amp;kcy;&amp;ocy;&amp;rcy;&amp;acy; (&amp;rcy;&amp;ocy;&amp;vcy;&amp;ncy;&amp;ycy;&amp;jcy; &amp;bcy;&amp;iecy;&amp;lcy;&amp;ycy;&amp;jcy;) 150 &amp;scy;&amp;mcy;.">
          <a:extLst>
            <a:ext uri="{FF2B5EF4-FFF2-40B4-BE49-F238E27FC236}">
              <a16:creationId xmlns:a16="http://schemas.microsoft.com/office/drawing/2014/main" id="{00000000-0008-0000-0500-00002618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190875" y="7658100"/>
          <a:ext cx="1304925" cy="866775"/>
        </a:xfrm>
        <a:prstGeom prst="rect">
          <a:avLst/>
        </a:prstGeom>
        <a:noFill/>
        <a:ln w="9525">
          <a:noFill/>
          <a:miter lim="800000"/>
          <a:headEnd/>
          <a:tailEnd/>
        </a:ln>
      </xdr:spPr>
    </xdr:pic>
    <xdr:clientData/>
  </xdr:twoCellAnchor>
  <xdr:twoCellAnchor editAs="oneCell">
    <xdr:from>
      <xdr:col>3</xdr:col>
      <xdr:colOff>85725</xdr:colOff>
      <xdr:row>8</xdr:row>
      <xdr:rowOff>47625</xdr:rowOff>
    </xdr:from>
    <xdr:to>
      <xdr:col>3</xdr:col>
      <xdr:colOff>1400175</xdr:colOff>
      <xdr:row>8</xdr:row>
      <xdr:rowOff>923925</xdr:rowOff>
    </xdr:to>
    <xdr:pic>
      <xdr:nvPicPr>
        <xdr:cNvPr id="6183" name="Рисунок 8">
          <a:extLst>
            <a:ext uri="{FF2B5EF4-FFF2-40B4-BE49-F238E27FC236}">
              <a16:creationId xmlns:a16="http://schemas.microsoft.com/office/drawing/2014/main" id="{00000000-0008-0000-0500-000027180000}"/>
            </a:ext>
          </a:extLst>
        </xdr:cNvPr>
        <xdr:cNvPicPr>
          <a:picLocks noChangeAspect="1"/>
        </xdr:cNvPicPr>
      </xdr:nvPicPr>
      <xdr:blipFill>
        <a:blip xmlns:r="http://schemas.openxmlformats.org/officeDocument/2006/relationships" r:embed="rId7" cstate="print"/>
        <a:srcRect/>
        <a:stretch>
          <a:fillRect/>
        </a:stretch>
      </xdr:blipFill>
      <xdr:spPr bwMode="auto">
        <a:xfrm>
          <a:off x="3190875" y="4791075"/>
          <a:ext cx="1314450" cy="876300"/>
        </a:xfrm>
        <a:prstGeom prst="rect">
          <a:avLst/>
        </a:prstGeom>
        <a:noFill/>
        <a:ln w="9525">
          <a:noFill/>
          <a:miter lim="800000"/>
          <a:headEnd/>
          <a:tailEnd/>
        </a:ln>
      </xdr:spPr>
    </xdr:pic>
    <xdr:clientData/>
  </xdr:twoCellAnchor>
  <xdr:twoCellAnchor editAs="oneCell">
    <xdr:from>
      <xdr:col>3</xdr:col>
      <xdr:colOff>104775</xdr:colOff>
      <xdr:row>12</xdr:row>
      <xdr:rowOff>47625</xdr:rowOff>
    </xdr:from>
    <xdr:to>
      <xdr:col>3</xdr:col>
      <xdr:colOff>1400175</xdr:colOff>
      <xdr:row>12</xdr:row>
      <xdr:rowOff>914400</xdr:rowOff>
    </xdr:to>
    <xdr:pic>
      <xdr:nvPicPr>
        <xdr:cNvPr id="6184" name="Рисунок 9">
          <a:extLst>
            <a:ext uri="{FF2B5EF4-FFF2-40B4-BE49-F238E27FC236}">
              <a16:creationId xmlns:a16="http://schemas.microsoft.com/office/drawing/2014/main" id="{00000000-0008-0000-0500-000028180000}"/>
            </a:ext>
          </a:extLst>
        </xdr:cNvPr>
        <xdr:cNvPicPr>
          <a:picLocks noChangeAspect="1"/>
        </xdr:cNvPicPr>
      </xdr:nvPicPr>
      <xdr:blipFill>
        <a:blip xmlns:r="http://schemas.openxmlformats.org/officeDocument/2006/relationships" r:embed="rId8" cstate="print"/>
        <a:srcRect/>
        <a:stretch>
          <a:fillRect/>
        </a:stretch>
      </xdr:blipFill>
      <xdr:spPr bwMode="auto">
        <a:xfrm>
          <a:off x="3209925" y="8601075"/>
          <a:ext cx="1295400" cy="86677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57150</xdr:colOff>
      <xdr:row>49</xdr:row>
      <xdr:rowOff>47625</xdr:rowOff>
    </xdr:from>
    <xdr:to>
      <xdr:col>3</xdr:col>
      <xdr:colOff>1238250</xdr:colOff>
      <xdr:row>49</xdr:row>
      <xdr:rowOff>942975</xdr:rowOff>
    </xdr:to>
    <xdr:pic>
      <xdr:nvPicPr>
        <xdr:cNvPr id="7269" name="Picture 1" descr="变压器J83">
          <a:extLst>
            <a:ext uri="{FF2B5EF4-FFF2-40B4-BE49-F238E27FC236}">
              <a16:creationId xmlns:a16="http://schemas.microsoft.com/office/drawing/2014/main" id="{00000000-0008-0000-0600-0000651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028950" y="34709100"/>
          <a:ext cx="1181100" cy="895350"/>
        </a:xfrm>
        <a:prstGeom prst="rect">
          <a:avLst/>
        </a:prstGeom>
        <a:noFill/>
        <a:ln w="9525">
          <a:noFill/>
          <a:miter lim="800000"/>
          <a:headEnd/>
          <a:tailEnd/>
        </a:ln>
      </xdr:spPr>
    </xdr:pic>
    <xdr:clientData/>
  </xdr:twoCellAnchor>
  <xdr:twoCellAnchor editAs="oneCell">
    <xdr:from>
      <xdr:col>3</xdr:col>
      <xdr:colOff>28575</xdr:colOff>
      <xdr:row>39</xdr:row>
      <xdr:rowOff>38100</xdr:rowOff>
    </xdr:from>
    <xdr:to>
      <xdr:col>3</xdr:col>
      <xdr:colOff>1257300</xdr:colOff>
      <xdr:row>39</xdr:row>
      <xdr:rowOff>962025</xdr:rowOff>
    </xdr:to>
    <xdr:pic>
      <xdr:nvPicPr>
        <xdr:cNvPr id="7270" name="Picture 22">
          <a:extLst>
            <a:ext uri="{FF2B5EF4-FFF2-40B4-BE49-F238E27FC236}">
              <a16:creationId xmlns:a16="http://schemas.microsoft.com/office/drawing/2014/main" id="{00000000-0008-0000-0600-0000661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00375" y="26774775"/>
          <a:ext cx="1228725" cy="923925"/>
        </a:xfrm>
        <a:prstGeom prst="rect">
          <a:avLst/>
        </a:prstGeom>
        <a:noFill/>
        <a:ln w="1">
          <a:noFill/>
          <a:miter lim="800000"/>
          <a:headEnd/>
          <a:tailEnd/>
        </a:ln>
      </xdr:spPr>
    </xdr:pic>
    <xdr:clientData/>
  </xdr:twoCellAnchor>
  <xdr:twoCellAnchor editAs="oneCell">
    <xdr:from>
      <xdr:col>3</xdr:col>
      <xdr:colOff>38100</xdr:colOff>
      <xdr:row>50</xdr:row>
      <xdr:rowOff>38100</xdr:rowOff>
    </xdr:from>
    <xdr:to>
      <xdr:col>3</xdr:col>
      <xdr:colOff>1266825</xdr:colOff>
      <xdr:row>50</xdr:row>
      <xdr:rowOff>857250</xdr:rowOff>
    </xdr:to>
    <xdr:pic>
      <xdr:nvPicPr>
        <xdr:cNvPr id="7271" name="Picture 27">
          <a:extLst>
            <a:ext uri="{FF2B5EF4-FFF2-40B4-BE49-F238E27FC236}">
              <a16:creationId xmlns:a16="http://schemas.microsoft.com/office/drawing/2014/main" id="{00000000-0008-0000-0600-0000671C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009900" y="35690175"/>
          <a:ext cx="1228725" cy="819150"/>
        </a:xfrm>
        <a:prstGeom prst="rect">
          <a:avLst/>
        </a:prstGeom>
        <a:noFill/>
        <a:ln w="1">
          <a:noFill/>
          <a:miter lim="800000"/>
          <a:headEnd/>
          <a:tailEnd/>
        </a:ln>
      </xdr:spPr>
    </xdr:pic>
    <xdr:clientData/>
  </xdr:twoCellAnchor>
  <xdr:twoCellAnchor editAs="oneCell">
    <xdr:from>
      <xdr:col>3</xdr:col>
      <xdr:colOff>38100</xdr:colOff>
      <xdr:row>38</xdr:row>
      <xdr:rowOff>28575</xdr:rowOff>
    </xdr:from>
    <xdr:to>
      <xdr:col>3</xdr:col>
      <xdr:colOff>1266825</xdr:colOff>
      <xdr:row>38</xdr:row>
      <xdr:rowOff>952500</xdr:rowOff>
    </xdr:to>
    <xdr:pic>
      <xdr:nvPicPr>
        <xdr:cNvPr id="7272" name="Picture 527" descr="DSC00185">
          <a:extLst>
            <a:ext uri="{FF2B5EF4-FFF2-40B4-BE49-F238E27FC236}">
              <a16:creationId xmlns:a16="http://schemas.microsoft.com/office/drawing/2014/main" id="{00000000-0008-0000-0600-0000681C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009900" y="25774650"/>
          <a:ext cx="1228725" cy="923925"/>
        </a:xfrm>
        <a:prstGeom prst="rect">
          <a:avLst/>
        </a:prstGeom>
        <a:noFill/>
        <a:ln w="9525">
          <a:noFill/>
          <a:miter lim="800000"/>
          <a:headEnd/>
          <a:tailEnd/>
        </a:ln>
      </xdr:spPr>
    </xdr:pic>
    <xdr:clientData/>
  </xdr:twoCellAnchor>
  <xdr:twoCellAnchor editAs="oneCell">
    <xdr:from>
      <xdr:col>3</xdr:col>
      <xdr:colOff>28575</xdr:colOff>
      <xdr:row>44</xdr:row>
      <xdr:rowOff>38100</xdr:rowOff>
    </xdr:from>
    <xdr:to>
      <xdr:col>3</xdr:col>
      <xdr:colOff>1257300</xdr:colOff>
      <xdr:row>44</xdr:row>
      <xdr:rowOff>962025</xdr:rowOff>
    </xdr:to>
    <xdr:pic>
      <xdr:nvPicPr>
        <xdr:cNvPr id="7273" name="Picture 528" descr="DSC00182">
          <a:extLst>
            <a:ext uri="{FF2B5EF4-FFF2-40B4-BE49-F238E27FC236}">
              <a16:creationId xmlns:a16="http://schemas.microsoft.com/office/drawing/2014/main" id="{00000000-0008-0000-0600-0000691C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3000375" y="30737175"/>
          <a:ext cx="1228725" cy="923925"/>
        </a:xfrm>
        <a:prstGeom prst="rect">
          <a:avLst/>
        </a:prstGeom>
        <a:noFill/>
        <a:ln w="9525">
          <a:noFill/>
          <a:miter lim="800000"/>
          <a:headEnd/>
          <a:tailEnd/>
        </a:ln>
      </xdr:spPr>
    </xdr:pic>
    <xdr:clientData/>
  </xdr:twoCellAnchor>
  <xdr:twoCellAnchor editAs="oneCell">
    <xdr:from>
      <xdr:col>3</xdr:col>
      <xdr:colOff>28575</xdr:colOff>
      <xdr:row>45</xdr:row>
      <xdr:rowOff>28575</xdr:rowOff>
    </xdr:from>
    <xdr:to>
      <xdr:col>3</xdr:col>
      <xdr:colOff>1257300</xdr:colOff>
      <xdr:row>45</xdr:row>
      <xdr:rowOff>952500</xdr:rowOff>
    </xdr:to>
    <xdr:pic>
      <xdr:nvPicPr>
        <xdr:cNvPr id="7274" name="Picture 529" descr="DSC00183">
          <a:extLst>
            <a:ext uri="{FF2B5EF4-FFF2-40B4-BE49-F238E27FC236}">
              <a16:creationId xmlns:a16="http://schemas.microsoft.com/office/drawing/2014/main" id="{00000000-0008-0000-0600-00006A1C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000375" y="31718250"/>
          <a:ext cx="1228725" cy="923925"/>
        </a:xfrm>
        <a:prstGeom prst="rect">
          <a:avLst/>
        </a:prstGeom>
        <a:noFill/>
        <a:ln w="9525">
          <a:noFill/>
          <a:miter lim="800000"/>
          <a:headEnd/>
          <a:tailEnd/>
        </a:ln>
      </xdr:spPr>
    </xdr:pic>
    <xdr:clientData/>
  </xdr:twoCellAnchor>
  <xdr:twoCellAnchor editAs="oneCell">
    <xdr:from>
      <xdr:col>3</xdr:col>
      <xdr:colOff>28575</xdr:colOff>
      <xdr:row>43</xdr:row>
      <xdr:rowOff>28575</xdr:rowOff>
    </xdr:from>
    <xdr:to>
      <xdr:col>3</xdr:col>
      <xdr:colOff>1257300</xdr:colOff>
      <xdr:row>43</xdr:row>
      <xdr:rowOff>952500</xdr:rowOff>
    </xdr:to>
    <xdr:pic>
      <xdr:nvPicPr>
        <xdr:cNvPr id="7275" name="Picture 530" descr="DSC00184">
          <a:extLst>
            <a:ext uri="{FF2B5EF4-FFF2-40B4-BE49-F238E27FC236}">
              <a16:creationId xmlns:a16="http://schemas.microsoft.com/office/drawing/2014/main" id="{00000000-0008-0000-0600-00006B1C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3000375" y="29737050"/>
          <a:ext cx="1228725" cy="923925"/>
        </a:xfrm>
        <a:prstGeom prst="rect">
          <a:avLst/>
        </a:prstGeom>
        <a:noFill/>
        <a:ln w="9525">
          <a:noFill/>
          <a:miter lim="800000"/>
          <a:headEnd/>
          <a:tailEnd/>
        </a:ln>
      </xdr:spPr>
    </xdr:pic>
    <xdr:clientData/>
  </xdr:twoCellAnchor>
  <xdr:twoCellAnchor editAs="oneCell">
    <xdr:from>
      <xdr:col>3</xdr:col>
      <xdr:colOff>28575</xdr:colOff>
      <xdr:row>46</xdr:row>
      <xdr:rowOff>38100</xdr:rowOff>
    </xdr:from>
    <xdr:to>
      <xdr:col>3</xdr:col>
      <xdr:colOff>1257300</xdr:colOff>
      <xdr:row>46</xdr:row>
      <xdr:rowOff>962025</xdr:rowOff>
    </xdr:to>
    <xdr:pic>
      <xdr:nvPicPr>
        <xdr:cNvPr id="7276" name="Picture 531" descr="DSC00186">
          <a:extLst>
            <a:ext uri="{FF2B5EF4-FFF2-40B4-BE49-F238E27FC236}">
              <a16:creationId xmlns:a16="http://schemas.microsoft.com/office/drawing/2014/main" id="{00000000-0008-0000-0600-00006C1C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000375" y="32718375"/>
          <a:ext cx="1228725" cy="923925"/>
        </a:xfrm>
        <a:prstGeom prst="rect">
          <a:avLst/>
        </a:prstGeom>
        <a:noFill/>
        <a:ln w="9525">
          <a:noFill/>
          <a:miter lim="800000"/>
          <a:headEnd/>
          <a:tailEnd/>
        </a:ln>
      </xdr:spPr>
    </xdr:pic>
    <xdr:clientData/>
  </xdr:twoCellAnchor>
  <xdr:twoCellAnchor editAs="oneCell">
    <xdr:from>
      <xdr:col>3</xdr:col>
      <xdr:colOff>28575</xdr:colOff>
      <xdr:row>47</xdr:row>
      <xdr:rowOff>38100</xdr:rowOff>
    </xdr:from>
    <xdr:to>
      <xdr:col>3</xdr:col>
      <xdr:colOff>1257300</xdr:colOff>
      <xdr:row>47</xdr:row>
      <xdr:rowOff>962025</xdr:rowOff>
    </xdr:to>
    <xdr:pic>
      <xdr:nvPicPr>
        <xdr:cNvPr id="7277" name="Picture 531" descr="DSC00186">
          <a:extLst>
            <a:ext uri="{FF2B5EF4-FFF2-40B4-BE49-F238E27FC236}">
              <a16:creationId xmlns:a16="http://schemas.microsoft.com/office/drawing/2014/main" id="{00000000-0008-0000-0600-00006D1C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000375" y="33708975"/>
          <a:ext cx="1228725" cy="923925"/>
        </a:xfrm>
        <a:prstGeom prst="rect">
          <a:avLst/>
        </a:prstGeom>
        <a:noFill/>
        <a:ln w="9525">
          <a:noFill/>
          <a:miter lim="800000"/>
          <a:headEnd/>
          <a:tailEnd/>
        </a:ln>
      </xdr:spPr>
    </xdr:pic>
    <xdr:clientData/>
  </xdr:twoCellAnchor>
  <xdr:twoCellAnchor editAs="oneCell">
    <xdr:from>
      <xdr:col>3</xdr:col>
      <xdr:colOff>28575</xdr:colOff>
      <xdr:row>41</xdr:row>
      <xdr:rowOff>38100</xdr:rowOff>
    </xdr:from>
    <xdr:to>
      <xdr:col>3</xdr:col>
      <xdr:colOff>1257300</xdr:colOff>
      <xdr:row>41</xdr:row>
      <xdr:rowOff>962025</xdr:rowOff>
    </xdr:to>
    <xdr:pic>
      <xdr:nvPicPr>
        <xdr:cNvPr id="7278" name="Picture 22">
          <a:extLst>
            <a:ext uri="{FF2B5EF4-FFF2-40B4-BE49-F238E27FC236}">
              <a16:creationId xmlns:a16="http://schemas.microsoft.com/office/drawing/2014/main" id="{00000000-0008-0000-0600-00006E1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000375" y="27765375"/>
          <a:ext cx="1228725" cy="923925"/>
        </a:xfrm>
        <a:prstGeom prst="rect">
          <a:avLst/>
        </a:prstGeom>
        <a:noFill/>
        <a:ln w="1">
          <a:noFill/>
          <a:miter lim="800000"/>
          <a:headEnd/>
          <a:tailEnd/>
        </a:ln>
      </xdr:spPr>
    </xdr:pic>
    <xdr:clientData/>
  </xdr:twoCellAnchor>
  <xdr:twoCellAnchor editAs="oneCell">
    <xdr:from>
      <xdr:col>3</xdr:col>
      <xdr:colOff>28575</xdr:colOff>
      <xdr:row>42</xdr:row>
      <xdr:rowOff>38100</xdr:rowOff>
    </xdr:from>
    <xdr:to>
      <xdr:col>3</xdr:col>
      <xdr:colOff>1257300</xdr:colOff>
      <xdr:row>42</xdr:row>
      <xdr:rowOff>962025</xdr:rowOff>
    </xdr:to>
    <xdr:pic>
      <xdr:nvPicPr>
        <xdr:cNvPr id="7279" name="Picture 22">
          <a:extLst>
            <a:ext uri="{FF2B5EF4-FFF2-40B4-BE49-F238E27FC236}">
              <a16:creationId xmlns:a16="http://schemas.microsoft.com/office/drawing/2014/main" id="{00000000-0008-0000-0600-00006F1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000375" y="28755975"/>
          <a:ext cx="1228725" cy="923925"/>
        </a:xfrm>
        <a:prstGeom prst="rect">
          <a:avLst/>
        </a:prstGeom>
        <a:noFill/>
        <a:ln w="1">
          <a:noFill/>
          <a:miter lim="800000"/>
          <a:headEnd/>
          <a:tailEnd/>
        </a:ln>
      </xdr:spPr>
    </xdr:pic>
    <xdr:clientData/>
  </xdr:twoCellAnchor>
  <xdr:twoCellAnchor editAs="oneCell">
    <xdr:from>
      <xdr:col>3</xdr:col>
      <xdr:colOff>38100</xdr:colOff>
      <xdr:row>6</xdr:row>
      <xdr:rowOff>38100</xdr:rowOff>
    </xdr:from>
    <xdr:to>
      <xdr:col>3</xdr:col>
      <xdr:colOff>1257300</xdr:colOff>
      <xdr:row>6</xdr:row>
      <xdr:rowOff>895350</xdr:rowOff>
    </xdr:to>
    <xdr:pic>
      <xdr:nvPicPr>
        <xdr:cNvPr id="7280" name="Picture 2887" descr="252-253">
          <a:extLst>
            <a:ext uri="{FF2B5EF4-FFF2-40B4-BE49-F238E27FC236}">
              <a16:creationId xmlns:a16="http://schemas.microsoft.com/office/drawing/2014/main" id="{00000000-0008-0000-0600-0000701C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009900" y="2019300"/>
          <a:ext cx="1219200" cy="857250"/>
        </a:xfrm>
        <a:prstGeom prst="rect">
          <a:avLst/>
        </a:prstGeom>
        <a:noFill/>
        <a:ln w="9525">
          <a:noFill/>
          <a:miter lim="800000"/>
          <a:headEnd/>
          <a:tailEnd/>
        </a:ln>
      </xdr:spPr>
    </xdr:pic>
    <xdr:clientData/>
  </xdr:twoCellAnchor>
  <xdr:twoCellAnchor editAs="oneCell">
    <xdr:from>
      <xdr:col>3</xdr:col>
      <xdr:colOff>38100</xdr:colOff>
      <xdr:row>7</xdr:row>
      <xdr:rowOff>38100</xdr:rowOff>
    </xdr:from>
    <xdr:to>
      <xdr:col>3</xdr:col>
      <xdr:colOff>1257300</xdr:colOff>
      <xdr:row>7</xdr:row>
      <xdr:rowOff>895350</xdr:rowOff>
    </xdr:to>
    <xdr:pic>
      <xdr:nvPicPr>
        <xdr:cNvPr id="7281" name="Picture 2888" descr="252-253">
          <a:extLst>
            <a:ext uri="{FF2B5EF4-FFF2-40B4-BE49-F238E27FC236}">
              <a16:creationId xmlns:a16="http://schemas.microsoft.com/office/drawing/2014/main" id="{00000000-0008-0000-0600-0000711C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009900" y="2952750"/>
          <a:ext cx="1219200" cy="857250"/>
        </a:xfrm>
        <a:prstGeom prst="rect">
          <a:avLst/>
        </a:prstGeom>
        <a:noFill/>
        <a:ln w="9525">
          <a:noFill/>
          <a:miter lim="800000"/>
          <a:headEnd/>
          <a:tailEnd/>
        </a:ln>
      </xdr:spPr>
    </xdr:pic>
    <xdr:clientData/>
  </xdr:twoCellAnchor>
  <xdr:twoCellAnchor editAs="oneCell">
    <xdr:from>
      <xdr:col>3</xdr:col>
      <xdr:colOff>38100</xdr:colOff>
      <xdr:row>8</xdr:row>
      <xdr:rowOff>38100</xdr:rowOff>
    </xdr:from>
    <xdr:to>
      <xdr:col>3</xdr:col>
      <xdr:colOff>1257300</xdr:colOff>
      <xdr:row>8</xdr:row>
      <xdr:rowOff>895350</xdr:rowOff>
    </xdr:to>
    <xdr:pic>
      <xdr:nvPicPr>
        <xdr:cNvPr id="7282" name="Picture 2889" descr="252-253">
          <a:extLst>
            <a:ext uri="{FF2B5EF4-FFF2-40B4-BE49-F238E27FC236}">
              <a16:creationId xmlns:a16="http://schemas.microsoft.com/office/drawing/2014/main" id="{00000000-0008-0000-0600-0000721C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009900" y="3886200"/>
          <a:ext cx="1219200" cy="857250"/>
        </a:xfrm>
        <a:prstGeom prst="rect">
          <a:avLst/>
        </a:prstGeom>
        <a:noFill/>
        <a:ln w="9525">
          <a:noFill/>
          <a:miter lim="800000"/>
          <a:headEnd/>
          <a:tailEnd/>
        </a:ln>
      </xdr:spPr>
    </xdr:pic>
    <xdr:clientData/>
  </xdr:twoCellAnchor>
  <xdr:twoCellAnchor editAs="oneCell">
    <xdr:from>
      <xdr:col>3</xdr:col>
      <xdr:colOff>38100</xdr:colOff>
      <xdr:row>9</xdr:row>
      <xdr:rowOff>38100</xdr:rowOff>
    </xdr:from>
    <xdr:to>
      <xdr:col>3</xdr:col>
      <xdr:colOff>1257300</xdr:colOff>
      <xdr:row>9</xdr:row>
      <xdr:rowOff>895350</xdr:rowOff>
    </xdr:to>
    <xdr:pic>
      <xdr:nvPicPr>
        <xdr:cNvPr id="7283" name="Picture 2890" descr="252-253">
          <a:extLst>
            <a:ext uri="{FF2B5EF4-FFF2-40B4-BE49-F238E27FC236}">
              <a16:creationId xmlns:a16="http://schemas.microsoft.com/office/drawing/2014/main" id="{00000000-0008-0000-0600-0000731C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009900" y="4886325"/>
          <a:ext cx="1219200" cy="857250"/>
        </a:xfrm>
        <a:prstGeom prst="rect">
          <a:avLst/>
        </a:prstGeom>
        <a:noFill/>
        <a:ln w="9525">
          <a:noFill/>
          <a:miter lim="800000"/>
          <a:headEnd/>
          <a:tailEnd/>
        </a:ln>
      </xdr:spPr>
    </xdr:pic>
    <xdr:clientData/>
  </xdr:twoCellAnchor>
  <xdr:twoCellAnchor editAs="oneCell">
    <xdr:from>
      <xdr:col>3</xdr:col>
      <xdr:colOff>38100</xdr:colOff>
      <xdr:row>10</xdr:row>
      <xdr:rowOff>38100</xdr:rowOff>
    </xdr:from>
    <xdr:to>
      <xdr:col>3</xdr:col>
      <xdr:colOff>1257300</xdr:colOff>
      <xdr:row>10</xdr:row>
      <xdr:rowOff>895350</xdr:rowOff>
    </xdr:to>
    <xdr:pic>
      <xdr:nvPicPr>
        <xdr:cNvPr id="7284" name="Picture 2891" descr="252-253">
          <a:extLst>
            <a:ext uri="{FF2B5EF4-FFF2-40B4-BE49-F238E27FC236}">
              <a16:creationId xmlns:a16="http://schemas.microsoft.com/office/drawing/2014/main" id="{00000000-0008-0000-0600-0000741C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009900" y="5867400"/>
          <a:ext cx="1219200" cy="857250"/>
        </a:xfrm>
        <a:prstGeom prst="rect">
          <a:avLst/>
        </a:prstGeom>
        <a:noFill/>
        <a:ln w="9525">
          <a:noFill/>
          <a:miter lim="800000"/>
          <a:headEnd/>
          <a:tailEnd/>
        </a:ln>
      </xdr:spPr>
    </xdr:pic>
    <xdr:clientData/>
  </xdr:twoCellAnchor>
  <xdr:twoCellAnchor editAs="oneCell">
    <xdr:from>
      <xdr:col>3</xdr:col>
      <xdr:colOff>38100</xdr:colOff>
      <xdr:row>11</xdr:row>
      <xdr:rowOff>38100</xdr:rowOff>
    </xdr:from>
    <xdr:to>
      <xdr:col>3</xdr:col>
      <xdr:colOff>1257300</xdr:colOff>
      <xdr:row>11</xdr:row>
      <xdr:rowOff>895350</xdr:rowOff>
    </xdr:to>
    <xdr:pic>
      <xdr:nvPicPr>
        <xdr:cNvPr id="7285" name="Picture 2892" descr="252-253">
          <a:extLst>
            <a:ext uri="{FF2B5EF4-FFF2-40B4-BE49-F238E27FC236}">
              <a16:creationId xmlns:a16="http://schemas.microsoft.com/office/drawing/2014/main" id="{00000000-0008-0000-0600-0000751C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009900" y="6858000"/>
          <a:ext cx="1219200" cy="857250"/>
        </a:xfrm>
        <a:prstGeom prst="rect">
          <a:avLst/>
        </a:prstGeom>
        <a:noFill/>
        <a:ln w="9525">
          <a:noFill/>
          <a:miter lim="800000"/>
          <a:headEnd/>
          <a:tailEnd/>
        </a:ln>
      </xdr:spPr>
    </xdr:pic>
    <xdr:clientData/>
  </xdr:twoCellAnchor>
  <xdr:twoCellAnchor editAs="oneCell">
    <xdr:from>
      <xdr:col>3</xdr:col>
      <xdr:colOff>38100</xdr:colOff>
      <xdr:row>12</xdr:row>
      <xdr:rowOff>38100</xdr:rowOff>
    </xdr:from>
    <xdr:to>
      <xdr:col>3</xdr:col>
      <xdr:colOff>1257300</xdr:colOff>
      <xdr:row>12</xdr:row>
      <xdr:rowOff>895350</xdr:rowOff>
    </xdr:to>
    <xdr:pic>
      <xdr:nvPicPr>
        <xdr:cNvPr id="7286" name="Picture 2893" descr="252-253">
          <a:extLst>
            <a:ext uri="{FF2B5EF4-FFF2-40B4-BE49-F238E27FC236}">
              <a16:creationId xmlns:a16="http://schemas.microsoft.com/office/drawing/2014/main" id="{00000000-0008-0000-0600-0000761C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009900" y="7820025"/>
          <a:ext cx="1219200" cy="857250"/>
        </a:xfrm>
        <a:prstGeom prst="rect">
          <a:avLst/>
        </a:prstGeom>
        <a:noFill/>
        <a:ln w="9525">
          <a:noFill/>
          <a:miter lim="800000"/>
          <a:headEnd/>
          <a:tailEnd/>
        </a:ln>
      </xdr:spPr>
    </xdr:pic>
    <xdr:clientData/>
  </xdr:twoCellAnchor>
  <xdr:twoCellAnchor editAs="oneCell">
    <xdr:from>
      <xdr:col>3</xdr:col>
      <xdr:colOff>38100</xdr:colOff>
      <xdr:row>14</xdr:row>
      <xdr:rowOff>38100</xdr:rowOff>
    </xdr:from>
    <xdr:to>
      <xdr:col>3</xdr:col>
      <xdr:colOff>1257300</xdr:colOff>
      <xdr:row>14</xdr:row>
      <xdr:rowOff>895350</xdr:rowOff>
    </xdr:to>
    <xdr:pic>
      <xdr:nvPicPr>
        <xdr:cNvPr id="7287" name="Picture 2894" descr="252-253">
          <a:extLst>
            <a:ext uri="{FF2B5EF4-FFF2-40B4-BE49-F238E27FC236}">
              <a16:creationId xmlns:a16="http://schemas.microsoft.com/office/drawing/2014/main" id="{00000000-0008-0000-0600-0000771C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009900" y="9134475"/>
          <a:ext cx="1219200" cy="857250"/>
        </a:xfrm>
        <a:prstGeom prst="rect">
          <a:avLst/>
        </a:prstGeom>
        <a:noFill/>
        <a:ln w="9525">
          <a:noFill/>
          <a:miter lim="800000"/>
          <a:headEnd/>
          <a:tailEnd/>
        </a:ln>
      </xdr:spPr>
    </xdr:pic>
    <xdr:clientData/>
  </xdr:twoCellAnchor>
  <xdr:twoCellAnchor editAs="oneCell">
    <xdr:from>
      <xdr:col>3</xdr:col>
      <xdr:colOff>38100</xdr:colOff>
      <xdr:row>15</xdr:row>
      <xdr:rowOff>38100</xdr:rowOff>
    </xdr:from>
    <xdr:to>
      <xdr:col>3</xdr:col>
      <xdr:colOff>1257300</xdr:colOff>
      <xdr:row>15</xdr:row>
      <xdr:rowOff>895350</xdr:rowOff>
    </xdr:to>
    <xdr:pic>
      <xdr:nvPicPr>
        <xdr:cNvPr id="7288" name="Picture 2895" descr="252-253">
          <a:extLst>
            <a:ext uri="{FF2B5EF4-FFF2-40B4-BE49-F238E27FC236}">
              <a16:creationId xmlns:a16="http://schemas.microsoft.com/office/drawing/2014/main" id="{00000000-0008-0000-0600-0000781C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009900" y="10106025"/>
          <a:ext cx="1219200" cy="857250"/>
        </a:xfrm>
        <a:prstGeom prst="rect">
          <a:avLst/>
        </a:prstGeom>
        <a:noFill/>
        <a:ln w="9525">
          <a:noFill/>
          <a:miter lim="800000"/>
          <a:headEnd/>
          <a:tailEnd/>
        </a:ln>
      </xdr:spPr>
    </xdr:pic>
    <xdr:clientData/>
  </xdr:twoCellAnchor>
  <xdr:twoCellAnchor editAs="oneCell">
    <xdr:from>
      <xdr:col>3</xdr:col>
      <xdr:colOff>38100</xdr:colOff>
      <xdr:row>16</xdr:row>
      <xdr:rowOff>38100</xdr:rowOff>
    </xdr:from>
    <xdr:to>
      <xdr:col>3</xdr:col>
      <xdr:colOff>1257300</xdr:colOff>
      <xdr:row>16</xdr:row>
      <xdr:rowOff>895350</xdr:rowOff>
    </xdr:to>
    <xdr:pic>
      <xdr:nvPicPr>
        <xdr:cNvPr id="7289" name="Picture 2896" descr="252-253">
          <a:extLst>
            <a:ext uri="{FF2B5EF4-FFF2-40B4-BE49-F238E27FC236}">
              <a16:creationId xmlns:a16="http://schemas.microsoft.com/office/drawing/2014/main" id="{00000000-0008-0000-0600-0000791C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009900" y="11077575"/>
          <a:ext cx="1219200" cy="857250"/>
        </a:xfrm>
        <a:prstGeom prst="rect">
          <a:avLst/>
        </a:prstGeom>
        <a:noFill/>
        <a:ln w="9525">
          <a:noFill/>
          <a:miter lim="800000"/>
          <a:headEnd/>
          <a:tailEnd/>
        </a:ln>
      </xdr:spPr>
    </xdr:pic>
    <xdr:clientData/>
  </xdr:twoCellAnchor>
  <xdr:twoCellAnchor editAs="oneCell">
    <xdr:from>
      <xdr:col>3</xdr:col>
      <xdr:colOff>38100</xdr:colOff>
      <xdr:row>17</xdr:row>
      <xdr:rowOff>38100</xdr:rowOff>
    </xdr:from>
    <xdr:to>
      <xdr:col>3</xdr:col>
      <xdr:colOff>1257300</xdr:colOff>
      <xdr:row>17</xdr:row>
      <xdr:rowOff>895350</xdr:rowOff>
    </xdr:to>
    <xdr:pic>
      <xdr:nvPicPr>
        <xdr:cNvPr id="7290" name="Picture 2897" descr="252-253">
          <a:extLst>
            <a:ext uri="{FF2B5EF4-FFF2-40B4-BE49-F238E27FC236}">
              <a16:creationId xmlns:a16="http://schemas.microsoft.com/office/drawing/2014/main" id="{00000000-0008-0000-0600-00007A1C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009900" y="12049125"/>
          <a:ext cx="1219200" cy="857250"/>
        </a:xfrm>
        <a:prstGeom prst="rect">
          <a:avLst/>
        </a:prstGeom>
        <a:noFill/>
        <a:ln w="9525">
          <a:noFill/>
          <a:miter lim="800000"/>
          <a:headEnd/>
          <a:tailEnd/>
        </a:ln>
      </xdr:spPr>
    </xdr:pic>
    <xdr:clientData/>
  </xdr:twoCellAnchor>
  <xdr:twoCellAnchor editAs="oneCell">
    <xdr:from>
      <xdr:col>3</xdr:col>
      <xdr:colOff>38100</xdr:colOff>
      <xdr:row>18</xdr:row>
      <xdr:rowOff>38100</xdr:rowOff>
    </xdr:from>
    <xdr:to>
      <xdr:col>3</xdr:col>
      <xdr:colOff>1257300</xdr:colOff>
      <xdr:row>18</xdr:row>
      <xdr:rowOff>895350</xdr:rowOff>
    </xdr:to>
    <xdr:pic>
      <xdr:nvPicPr>
        <xdr:cNvPr id="7291" name="Picture 2898" descr="252-253">
          <a:extLst>
            <a:ext uri="{FF2B5EF4-FFF2-40B4-BE49-F238E27FC236}">
              <a16:creationId xmlns:a16="http://schemas.microsoft.com/office/drawing/2014/main" id="{00000000-0008-0000-0600-00007B1C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009900" y="13020675"/>
          <a:ext cx="1219200" cy="857250"/>
        </a:xfrm>
        <a:prstGeom prst="rect">
          <a:avLst/>
        </a:prstGeom>
        <a:noFill/>
        <a:ln w="9525">
          <a:noFill/>
          <a:miter lim="800000"/>
          <a:headEnd/>
          <a:tailEnd/>
        </a:ln>
      </xdr:spPr>
    </xdr:pic>
    <xdr:clientData/>
  </xdr:twoCellAnchor>
  <xdr:twoCellAnchor editAs="oneCell">
    <xdr:from>
      <xdr:col>3</xdr:col>
      <xdr:colOff>38100</xdr:colOff>
      <xdr:row>19</xdr:row>
      <xdr:rowOff>38100</xdr:rowOff>
    </xdr:from>
    <xdr:to>
      <xdr:col>3</xdr:col>
      <xdr:colOff>1257300</xdr:colOff>
      <xdr:row>19</xdr:row>
      <xdr:rowOff>895350</xdr:rowOff>
    </xdr:to>
    <xdr:pic>
      <xdr:nvPicPr>
        <xdr:cNvPr id="7292" name="Picture 2899" descr="252-253">
          <a:extLst>
            <a:ext uri="{FF2B5EF4-FFF2-40B4-BE49-F238E27FC236}">
              <a16:creationId xmlns:a16="http://schemas.microsoft.com/office/drawing/2014/main" id="{00000000-0008-0000-0600-00007C1C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009900" y="13992225"/>
          <a:ext cx="1219200" cy="857250"/>
        </a:xfrm>
        <a:prstGeom prst="rect">
          <a:avLst/>
        </a:prstGeom>
        <a:noFill/>
        <a:ln w="9525">
          <a:noFill/>
          <a:miter lim="800000"/>
          <a:headEnd/>
          <a:tailEnd/>
        </a:ln>
      </xdr:spPr>
    </xdr:pic>
    <xdr:clientData/>
  </xdr:twoCellAnchor>
  <xdr:twoCellAnchor editAs="oneCell">
    <xdr:from>
      <xdr:col>3</xdr:col>
      <xdr:colOff>38100</xdr:colOff>
      <xdr:row>21</xdr:row>
      <xdr:rowOff>38100</xdr:rowOff>
    </xdr:from>
    <xdr:to>
      <xdr:col>3</xdr:col>
      <xdr:colOff>1257300</xdr:colOff>
      <xdr:row>21</xdr:row>
      <xdr:rowOff>895350</xdr:rowOff>
    </xdr:to>
    <xdr:pic>
      <xdr:nvPicPr>
        <xdr:cNvPr id="7293" name="Picture 2900" descr="252-253">
          <a:extLst>
            <a:ext uri="{FF2B5EF4-FFF2-40B4-BE49-F238E27FC236}">
              <a16:creationId xmlns:a16="http://schemas.microsoft.com/office/drawing/2014/main" id="{00000000-0008-0000-0600-00007D1C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009900" y="15020925"/>
          <a:ext cx="1219200" cy="857250"/>
        </a:xfrm>
        <a:prstGeom prst="rect">
          <a:avLst/>
        </a:prstGeom>
        <a:noFill/>
        <a:ln w="9525">
          <a:noFill/>
          <a:miter lim="800000"/>
          <a:headEnd/>
          <a:tailEnd/>
        </a:ln>
      </xdr:spPr>
    </xdr:pic>
    <xdr:clientData/>
  </xdr:twoCellAnchor>
  <xdr:twoCellAnchor editAs="oneCell">
    <xdr:from>
      <xdr:col>3</xdr:col>
      <xdr:colOff>47625</xdr:colOff>
      <xdr:row>20</xdr:row>
      <xdr:rowOff>85725</xdr:rowOff>
    </xdr:from>
    <xdr:to>
      <xdr:col>3</xdr:col>
      <xdr:colOff>1266931</xdr:colOff>
      <xdr:row>20</xdr:row>
      <xdr:rowOff>945336</xdr:rowOff>
    </xdr:to>
    <xdr:pic>
      <xdr:nvPicPr>
        <xdr:cNvPr id="3" name="Рисунок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1"/>
        <a:stretch>
          <a:fillRect/>
        </a:stretch>
      </xdr:blipFill>
      <xdr:spPr>
        <a:xfrm>
          <a:off x="3019425" y="15068550"/>
          <a:ext cx="1219306" cy="859611"/>
        </a:xfrm>
        <a:prstGeom prst="rect">
          <a:avLst/>
        </a:prstGeom>
      </xdr:spPr>
    </xdr:pic>
    <xdr:clientData/>
  </xdr:twoCellAnchor>
  <xdr:twoCellAnchor editAs="oneCell">
    <xdr:from>
      <xdr:col>3</xdr:col>
      <xdr:colOff>28575</xdr:colOff>
      <xdr:row>22</xdr:row>
      <xdr:rowOff>114300</xdr:rowOff>
    </xdr:from>
    <xdr:to>
      <xdr:col>3</xdr:col>
      <xdr:colOff>1247881</xdr:colOff>
      <xdr:row>22</xdr:row>
      <xdr:rowOff>973911</xdr:rowOff>
    </xdr:to>
    <xdr:pic>
      <xdr:nvPicPr>
        <xdr:cNvPr id="4" name="Рисунок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1"/>
        <a:stretch>
          <a:fillRect/>
        </a:stretch>
      </xdr:blipFill>
      <xdr:spPr>
        <a:xfrm>
          <a:off x="3000375" y="17211675"/>
          <a:ext cx="1219306" cy="85961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47625</xdr:colOff>
      <xdr:row>15</xdr:row>
      <xdr:rowOff>28575</xdr:rowOff>
    </xdr:from>
    <xdr:to>
      <xdr:col>3</xdr:col>
      <xdr:colOff>1266825</xdr:colOff>
      <xdr:row>15</xdr:row>
      <xdr:rowOff>1371600</xdr:rowOff>
    </xdr:to>
    <xdr:pic>
      <xdr:nvPicPr>
        <xdr:cNvPr id="8237" name="Рисунок 17" descr="026.jpg">
          <a:extLst>
            <a:ext uri="{FF2B5EF4-FFF2-40B4-BE49-F238E27FC236}">
              <a16:creationId xmlns:a16="http://schemas.microsoft.com/office/drawing/2014/main" id="{00000000-0008-0000-0700-00002D200000}"/>
            </a:ext>
          </a:extLst>
        </xdr:cNvPr>
        <xdr:cNvPicPr>
          <a:picLocks noChangeAspect="1"/>
        </xdr:cNvPicPr>
      </xdr:nvPicPr>
      <xdr:blipFill>
        <a:blip xmlns:r="http://schemas.openxmlformats.org/officeDocument/2006/relationships" r:embed="rId1" cstate="print"/>
        <a:srcRect/>
        <a:stretch>
          <a:fillRect/>
        </a:stretch>
      </xdr:blipFill>
      <xdr:spPr bwMode="auto">
        <a:xfrm>
          <a:off x="3143250" y="15725775"/>
          <a:ext cx="1219200" cy="1343025"/>
        </a:xfrm>
        <a:prstGeom prst="rect">
          <a:avLst/>
        </a:prstGeom>
        <a:noFill/>
        <a:ln w="9525">
          <a:noFill/>
          <a:miter lim="800000"/>
          <a:headEnd/>
          <a:tailEnd/>
        </a:ln>
      </xdr:spPr>
    </xdr:pic>
    <xdr:clientData/>
  </xdr:twoCellAnchor>
  <xdr:twoCellAnchor editAs="oneCell">
    <xdr:from>
      <xdr:col>3</xdr:col>
      <xdr:colOff>38100</xdr:colOff>
      <xdr:row>13</xdr:row>
      <xdr:rowOff>28575</xdr:rowOff>
    </xdr:from>
    <xdr:to>
      <xdr:col>3</xdr:col>
      <xdr:colOff>1257300</xdr:colOff>
      <xdr:row>13</xdr:row>
      <xdr:rowOff>1619250</xdr:rowOff>
    </xdr:to>
    <xdr:pic>
      <xdr:nvPicPr>
        <xdr:cNvPr id="8238" name="Рисунок 18" descr="027.jpg">
          <a:extLst>
            <a:ext uri="{FF2B5EF4-FFF2-40B4-BE49-F238E27FC236}">
              <a16:creationId xmlns:a16="http://schemas.microsoft.com/office/drawing/2014/main" id="{00000000-0008-0000-0700-00002E200000}"/>
            </a:ext>
          </a:extLst>
        </xdr:cNvPr>
        <xdr:cNvPicPr>
          <a:picLocks noChangeAspect="1"/>
        </xdr:cNvPicPr>
      </xdr:nvPicPr>
      <xdr:blipFill>
        <a:blip xmlns:r="http://schemas.openxmlformats.org/officeDocument/2006/relationships" r:embed="rId2" cstate="print"/>
        <a:srcRect/>
        <a:stretch>
          <a:fillRect/>
        </a:stretch>
      </xdr:blipFill>
      <xdr:spPr bwMode="auto">
        <a:xfrm>
          <a:off x="3133725" y="12287250"/>
          <a:ext cx="1219200" cy="1590675"/>
        </a:xfrm>
        <a:prstGeom prst="rect">
          <a:avLst/>
        </a:prstGeom>
        <a:noFill/>
        <a:ln w="9525">
          <a:noFill/>
          <a:miter lim="800000"/>
          <a:headEnd/>
          <a:tailEnd/>
        </a:ln>
      </xdr:spPr>
    </xdr:pic>
    <xdr:clientData/>
  </xdr:twoCellAnchor>
  <xdr:twoCellAnchor editAs="oneCell">
    <xdr:from>
      <xdr:col>3</xdr:col>
      <xdr:colOff>38100</xdr:colOff>
      <xdr:row>10</xdr:row>
      <xdr:rowOff>9525</xdr:rowOff>
    </xdr:from>
    <xdr:to>
      <xdr:col>3</xdr:col>
      <xdr:colOff>1285875</xdr:colOff>
      <xdr:row>10</xdr:row>
      <xdr:rowOff>1285875</xdr:rowOff>
    </xdr:to>
    <xdr:pic>
      <xdr:nvPicPr>
        <xdr:cNvPr id="8239" name="Рисунок 15" descr="024.jpg">
          <a:extLst>
            <a:ext uri="{FF2B5EF4-FFF2-40B4-BE49-F238E27FC236}">
              <a16:creationId xmlns:a16="http://schemas.microsoft.com/office/drawing/2014/main" id="{00000000-0008-0000-0700-00002F200000}"/>
            </a:ext>
          </a:extLst>
        </xdr:cNvPr>
        <xdr:cNvPicPr>
          <a:picLocks noChangeAspect="1"/>
        </xdr:cNvPicPr>
      </xdr:nvPicPr>
      <xdr:blipFill>
        <a:blip xmlns:r="http://schemas.openxmlformats.org/officeDocument/2006/relationships" r:embed="rId3" cstate="print"/>
        <a:srcRect/>
        <a:stretch>
          <a:fillRect/>
        </a:stretch>
      </xdr:blipFill>
      <xdr:spPr bwMode="auto">
        <a:xfrm>
          <a:off x="3133725" y="7334250"/>
          <a:ext cx="1247775" cy="1276350"/>
        </a:xfrm>
        <a:prstGeom prst="rect">
          <a:avLst/>
        </a:prstGeom>
        <a:noFill/>
        <a:ln w="9525">
          <a:noFill/>
          <a:miter lim="800000"/>
          <a:headEnd/>
          <a:tailEnd/>
        </a:ln>
      </xdr:spPr>
    </xdr:pic>
    <xdr:clientData/>
  </xdr:twoCellAnchor>
  <xdr:twoCellAnchor editAs="oneCell">
    <xdr:from>
      <xdr:col>3</xdr:col>
      <xdr:colOff>38100</xdr:colOff>
      <xdr:row>6</xdr:row>
      <xdr:rowOff>28575</xdr:rowOff>
    </xdr:from>
    <xdr:to>
      <xdr:col>3</xdr:col>
      <xdr:colOff>1266825</xdr:colOff>
      <xdr:row>6</xdr:row>
      <xdr:rowOff>981075</xdr:rowOff>
    </xdr:to>
    <xdr:pic>
      <xdr:nvPicPr>
        <xdr:cNvPr id="8240" name="Picture 217">
          <a:extLst>
            <a:ext uri="{FF2B5EF4-FFF2-40B4-BE49-F238E27FC236}">
              <a16:creationId xmlns:a16="http://schemas.microsoft.com/office/drawing/2014/main" id="{00000000-0008-0000-0700-0000302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133725" y="2066925"/>
          <a:ext cx="1228725" cy="952500"/>
        </a:xfrm>
        <a:prstGeom prst="rect">
          <a:avLst/>
        </a:prstGeom>
        <a:noFill/>
        <a:ln w="1">
          <a:noFill/>
          <a:miter lim="800000"/>
          <a:headEnd/>
          <a:tailEnd/>
        </a:ln>
      </xdr:spPr>
    </xdr:pic>
    <xdr:clientData/>
  </xdr:twoCellAnchor>
  <xdr:twoCellAnchor editAs="oneCell">
    <xdr:from>
      <xdr:col>3</xdr:col>
      <xdr:colOff>38100</xdr:colOff>
      <xdr:row>7</xdr:row>
      <xdr:rowOff>28575</xdr:rowOff>
    </xdr:from>
    <xdr:to>
      <xdr:col>3</xdr:col>
      <xdr:colOff>1247775</xdr:colOff>
      <xdr:row>7</xdr:row>
      <xdr:rowOff>1943100</xdr:rowOff>
    </xdr:to>
    <xdr:pic>
      <xdr:nvPicPr>
        <xdr:cNvPr id="8241" name="Рисунок 14" descr="023.jpg">
          <a:extLst>
            <a:ext uri="{FF2B5EF4-FFF2-40B4-BE49-F238E27FC236}">
              <a16:creationId xmlns:a16="http://schemas.microsoft.com/office/drawing/2014/main" id="{00000000-0008-0000-0700-000031200000}"/>
            </a:ext>
          </a:extLst>
        </xdr:cNvPr>
        <xdr:cNvPicPr>
          <a:picLocks noChangeAspect="1"/>
        </xdr:cNvPicPr>
      </xdr:nvPicPr>
      <xdr:blipFill>
        <a:blip xmlns:r="http://schemas.openxmlformats.org/officeDocument/2006/relationships" r:embed="rId5" cstate="print"/>
        <a:srcRect/>
        <a:stretch>
          <a:fillRect/>
        </a:stretch>
      </xdr:blipFill>
      <xdr:spPr bwMode="auto">
        <a:xfrm>
          <a:off x="3133725" y="3095625"/>
          <a:ext cx="1209675" cy="1914525"/>
        </a:xfrm>
        <a:prstGeom prst="rect">
          <a:avLst/>
        </a:prstGeom>
        <a:noFill/>
        <a:ln w="9525">
          <a:noFill/>
          <a:miter lim="800000"/>
          <a:headEnd/>
          <a:tailEnd/>
        </a:ln>
      </xdr:spPr>
    </xdr:pic>
    <xdr:clientData/>
  </xdr:twoCellAnchor>
  <xdr:twoCellAnchor editAs="oneCell">
    <xdr:from>
      <xdr:col>3</xdr:col>
      <xdr:colOff>38100</xdr:colOff>
      <xdr:row>9</xdr:row>
      <xdr:rowOff>47625</xdr:rowOff>
    </xdr:from>
    <xdr:to>
      <xdr:col>3</xdr:col>
      <xdr:colOff>1285875</xdr:colOff>
      <xdr:row>9</xdr:row>
      <xdr:rowOff>1171575</xdr:rowOff>
    </xdr:to>
    <xdr:pic>
      <xdr:nvPicPr>
        <xdr:cNvPr id="8242" name="Рисунок 15" descr="024.jpg">
          <a:extLst>
            <a:ext uri="{FF2B5EF4-FFF2-40B4-BE49-F238E27FC236}">
              <a16:creationId xmlns:a16="http://schemas.microsoft.com/office/drawing/2014/main" id="{00000000-0008-0000-0700-000032200000}"/>
            </a:ext>
          </a:extLst>
        </xdr:cNvPr>
        <xdr:cNvPicPr>
          <a:picLocks noChangeAspect="1"/>
        </xdr:cNvPicPr>
      </xdr:nvPicPr>
      <xdr:blipFill>
        <a:blip xmlns:r="http://schemas.openxmlformats.org/officeDocument/2006/relationships" r:embed="rId3" cstate="print"/>
        <a:srcRect/>
        <a:stretch>
          <a:fillRect/>
        </a:stretch>
      </xdr:blipFill>
      <xdr:spPr bwMode="auto">
        <a:xfrm>
          <a:off x="3133725" y="6191250"/>
          <a:ext cx="1247775" cy="1123950"/>
        </a:xfrm>
        <a:prstGeom prst="rect">
          <a:avLst/>
        </a:prstGeom>
        <a:noFill/>
        <a:ln w="9525">
          <a:noFill/>
          <a:miter lim="800000"/>
          <a:headEnd/>
          <a:tailEnd/>
        </a:ln>
      </xdr:spPr>
    </xdr:pic>
    <xdr:clientData/>
  </xdr:twoCellAnchor>
  <xdr:twoCellAnchor editAs="oneCell">
    <xdr:from>
      <xdr:col>3</xdr:col>
      <xdr:colOff>38100</xdr:colOff>
      <xdr:row>8</xdr:row>
      <xdr:rowOff>47625</xdr:rowOff>
    </xdr:from>
    <xdr:to>
      <xdr:col>3</xdr:col>
      <xdr:colOff>1266825</xdr:colOff>
      <xdr:row>8</xdr:row>
      <xdr:rowOff>1057275</xdr:rowOff>
    </xdr:to>
    <xdr:pic>
      <xdr:nvPicPr>
        <xdr:cNvPr id="8243" name="Picture 2644" descr="6">
          <a:extLst>
            <a:ext uri="{FF2B5EF4-FFF2-40B4-BE49-F238E27FC236}">
              <a16:creationId xmlns:a16="http://schemas.microsoft.com/office/drawing/2014/main" id="{00000000-0008-0000-0700-0000332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133725" y="5095875"/>
          <a:ext cx="1228725" cy="1009650"/>
        </a:xfrm>
        <a:prstGeom prst="rect">
          <a:avLst/>
        </a:prstGeom>
        <a:noFill/>
        <a:ln w="9525">
          <a:noFill/>
          <a:miter lim="800000"/>
          <a:headEnd/>
          <a:tailEnd/>
        </a:ln>
      </xdr:spPr>
    </xdr:pic>
    <xdr:clientData/>
  </xdr:twoCellAnchor>
  <xdr:twoCellAnchor editAs="oneCell">
    <xdr:from>
      <xdr:col>3</xdr:col>
      <xdr:colOff>38100</xdr:colOff>
      <xdr:row>11</xdr:row>
      <xdr:rowOff>38100</xdr:rowOff>
    </xdr:from>
    <xdr:to>
      <xdr:col>3</xdr:col>
      <xdr:colOff>1247775</xdr:colOff>
      <xdr:row>11</xdr:row>
      <xdr:rowOff>1819275</xdr:rowOff>
    </xdr:to>
    <xdr:pic>
      <xdr:nvPicPr>
        <xdr:cNvPr id="8244" name="Рисунок 20" descr="029.jpg">
          <a:extLst>
            <a:ext uri="{FF2B5EF4-FFF2-40B4-BE49-F238E27FC236}">
              <a16:creationId xmlns:a16="http://schemas.microsoft.com/office/drawing/2014/main" id="{00000000-0008-0000-0700-000034200000}"/>
            </a:ext>
          </a:extLst>
        </xdr:cNvPr>
        <xdr:cNvPicPr>
          <a:picLocks noChangeAspect="1"/>
        </xdr:cNvPicPr>
      </xdr:nvPicPr>
      <xdr:blipFill>
        <a:blip xmlns:r="http://schemas.openxmlformats.org/officeDocument/2006/relationships" r:embed="rId7" cstate="print"/>
        <a:srcRect/>
        <a:stretch>
          <a:fillRect/>
        </a:stretch>
      </xdr:blipFill>
      <xdr:spPr bwMode="auto">
        <a:xfrm>
          <a:off x="3133725" y="8658225"/>
          <a:ext cx="1209675" cy="1781175"/>
        </a:xfrm>
        <a:prstGeom prst="rect">
          <a:avLst/>
        </a:prstGeom>
        <a:noFill/>
        <a:ln w="9525">
          <a:noFill/>
          <a:miter lim="800000"/>
          <a:headEnd/>
          <a:tailEnd/>
        </a:ln>
      </xdr:spPr>
    </xdr:pic>
    <xdr:clientData/>
  </xdr:twoCellAnchor>
  <xdr:twoCellAnchor editAs="oneCell">
    <xdr:from>
      <xdr:col>3</xdr:col>
      <xdr:colOff>66675</xdr:colOff>
      <xdr:row>12</xdr:row>
      <xdr:rowOff>38100</xdr:rowOff>
    </xdr:from>
    <xdr:to>
      <xdr:col>3</xdr:col>
      <xdr:colOff>1247775</xdr:colOff>
      <xdr:row>12</xdr:row>
      <xdr:rowOff>1724025</xdr:rowOff>
    </xdr:to>
    <xdr:pic>
      <xdr:nvPicPr>
        <xdr:cNvPr id="8245" name="Picture 3">
          <a:extLst>
            <a:ext uri="{FF2B5EF4-FFF2-40B4-BE49-F238E27FC236}">
              <a16:creationId xmlns:a16="http://schemas.microsoft.com/office/drawing/2014/main" id="{00000000-0008-0000-0700-0000352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162300" y="10534650"/>
          <a:ext cx="1181100" cy="1685925"/>
        </a:xfrm>
        <a:prstGeom prst="rect">
          <a:avLst/>
        </a:prstGeom>
        <a:noFill/>
        <a:ln w="9525">
          <a:noFill/>
          <a:miter lim="800000"/>
          <a:headEnd/>
          <a:tailEnd/>
        </a:ln>
      </xdr:spPr>
    </xdr:pic>
    <xdr:clientData/>
  </xdr:twoCellAnchor>
  <xdr:twoCellAnchor editAs="oneCell">
    <xdr:from>
      <xdr:col>3</xdr:col>
      <xdr:colOff>47625</xdr:colOff>
      <xdr:row>14</xdr:row>
      <xdr:rowOff>38100</xdr:rowOff>
    </xdr:from>
    <xdr:to>
      <xdr:col>3</xdr:col>
      <xdr:colOff>1247775</xdr:colOff>
      <xdr:row>14</xdr:row>
      <xdr:rowOff>1743075</xdr:rowOff>
    </xdr:to>
    <xdr:pic>
      <xdr:nvPicPr>
        <xdr:cNvPr id="8246" name="Picture 5">
          <a:extLst>
            <a:ext uri="{FF2B5EF4-FFF2-40B4-BE49-F238E27FC236}">
              <a16:creationId xmlns:a16="http://schemas.microsoft.com/office/drawing/2014/main" id="{00000000-0008-0000-0700-0000362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143250" y="13954125"/>
          <a:ext cx="1200150" cy="1704975"/>
        </a:xfrm>
        <a:prstGeom prst="rect">
          <a:avLst/>
        </a:prstGeom>
        <a:noFill/>
        <a:ln w="1">
          <a:noFill/>
          <a:miter lim="800000"/>
          <a:headEnd/>
          <a:tailEnd/>
        </a:ln>
      </xdr:spPr>
    </xdr:pic>
    <xdr:clientData/>
  </xdr:twoCellAnchor>
  <xdr:twoCellAnchor editAs="oneCell">
    <xdr:from>
      <xdr:col>3</xdr:col>
      <xdr:colOff>47625</xdr:colOff>
      <xdr:row>16</xdr:row>
      <xdr:rowOff>38100</xdr:rowOff>
    </xdr:from>
    <xdr:to>
      <xdr:col>3</xdr:col>
      <xdr:colOff>1266825</xdr:colOff>
      <xdr:row>16</xdr:row>
      <xdr:rowOff>1381125</xdr:rowOff>
    </xdr:to>
    <xdr:pic>
      <xdr:nvPicPr>
        <xdr:cNvPr id="8247" name="Рисунок 16" descr="025.jpg">
          <a:extLst>
            <a:ext uri="{FF2B5EF4-FFF2-40B4-BE49-F238E27FC236}">
              <a16:creationId xmlns:a16="http://schemas.microsoft.com/office/drawing/2014/main" id="{00000000-0008-0000-0700-000037200000}"/>
            </a:ext>
          </a:extLst>
        </xdr:cNvPr>
        <xdr:cNvPicPr>
          <a:picLocks noChangeAspect="1"/>
        </xdr:cNvPicPr>
      </xdr:nvPicPr>
      <xdr:blipFill>
        <a:blip xmlns:r="http://schemas.openxmlformats.org/officeDocument/2006/relationships" r:embed="rId10" cstate="print"/>
        <a:srcRect/>
        <a:stretch>
          <a:fillRect/>
        </a:stretch>
      </xdr:blipFill>
      <xdr:spPr bwMode="auto">
        <a:xfrm>
          <a:off x="3143250" y="17145000"/>
          <a:ext cx="1219200" cy="134302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57150</xdr:colOff>
      <xdr:row>30</xdr:row>
      <xdr:rowOff>104775</xdr:rowOff>
    </xdr:from>
    <xdr:to>
      <xdr:col>3</xdr:col>
      <xdr:colOff>1304925</xdr:colOff>
      <xdr:row>30</xdr:row>
      <xdr:rowOff>752475</xdr:rowOff>
    </xdr:to>
    <xdr:pic>
      <xdr:nvPicPr>
        <xdr:cNvPr id="9477" name="Picture 3" descr="柔性霓虹灯5CM轨道">
          <a:extLst>
            <a:ext uri="{FF2B5EF4-FFF2-40B4-BE49-F238E27FC236}">
              <a16:creationId xmlns:a16="http://schemas.microsoft.com/office/drawing/2014/main" id="{00000000-0008-0000-0800-00000525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152775" y="24469725"/>
          <a:ext cx="1247775" cy="647700"/>
        </a:xfrm>
        <a:prstGeom prst="rect">
          <a:avLst/>
        </a:prstGeom>
        <a:noFill/>
        <a:ln w="9525">
          <a:noFill/>
          <a:miter lim="800000"/>
          <a:headEnd/>
          <a:tailEnd/>
        </a:ln>
      </xdr:spPr>
    </xdr:pic>
    <xdr:clientData/>
  </xdr:twoCellAnchor>
  <xdr:twoCellAnchor editAs="oneCell">
    <xdr:from>
      <xdr:col>3</xdr:col>
      <xdr:colOff>57150</xdr:colOff>
      <xdr:row>31</xdr:row>
      <xdr:rowOff>47625</xdr:rowOff>
    </xdr:from>
    <xdr:to>
      <xdr:col>4</xdr:col>
      <xdr:colOff>0</xdr:colOff>
      <xdr:row>31</xdr:row>
      <xdr:rowOff>657225</xdr:rowOff>
    </xdr:to>
    <xdr:pic>
      <xdr:nvPicPr>
        <xdr:cNvPr id="9478" name="Picture 4" descr="霓虹灯中间接头带电源线">
          <a:extLst>
            <a:ext uri="{FF2B5EF4-FFF2-40B4-BE49-F238E27FC236}">
              <a16:creationId xmlns:a16="http://schemas.microsoft.com/office/drawing/2014/main" id="{00000000-0008-0000-0800-00000625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152775" y="25212675"/>
          <a:ext cx="1266825" cy="609600"/>
        </a:xfrm>
        <a:prstGeom prst="rect">
          <a:avLst/>
        </a:prstGeom>
        <a:noFill/>
        <a:ln w="9525">
          <a:noFill/>
          <a:miter lim="800000"/>
          <a:headEnd/>
          <a:tailEnd/>
        </a:ln>
      </xdr:spPr>
    </xdr:pic>
    <xdr:clientData/>
  </xdr:twoCellAnchor>
  <xdr:twoCellAnchor editAs="oneCell">
    <xdr:from>
      <xdr:col>3</xdr:col>
      <xdr:colOff>66675</xdr:colOff>
      <xdr:row>62</xdr:row>
      <xdr:rowOff>57150</xdr:rowOff>
    </xdr:from>
    <xdr:to>
      <xdr:col>3</xdr:col>
      <xdr:colOff>1266825</xdr:colOff>
      <xdr:row>62</xdr:row>
      <xdr:rowOff>1009650</xdr:rowOff>
    </xdr:to>
    <xdr:pic>
      <xdr:nvPicPr>
        <xdr:cNvPr id="9479" name="Picture 7" descr="变压器J83">
          <a:extLst>
            <a:ext uri="{FF2B5EF4-FFF2-40B4-BE49-F238E27FC236}">
              <a16:creationId xmlns:a16="http://schemas.microsoft.com/office/drawing/2014/main" id="{00000000-0008-0000-0800-00000725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162300" y="52197000"/>
          <a:ext cx="1200150" cy="952500"/>
        </a:xfrm>
        <a:prstGeom prst="rect">
          <a:avLst/>
        </a:prstGeom>
        <a:noFill/>
        <a:ln w="9525">
          <a:noFill/>
          <a:miter lim="800000"/>
          <a:headEnd/>
          <a:tailEnd/>
        </a:ln>
      </xdr:spPr>
    </xdr:pic>
    <xdr:clientData/>
  </xdr:twoCellAnchor>
  <xdr:twoCellAnchor editAs="oneCell">
    <xdr:from>
      <xdr:col>3</xdr:col>
      <xdr:colOff>66675</xdr:colOff>
      <xdr:row>27</xdr:row>
      <xdr:rowOff>47625</xdr:rowOff>
    </xdr:from>
    <xdr:to>
      <xdr:col>3</xdr:col>
      <xdr:colOff>1276350</xdr:colOff>
      <xdr:row>27</xdr:row>
      <xdr:rowOff>933450</xdr:rowOff>
    </xdr:to>
    <xdr:pic>
      <xdr:nvPicPr>
        <xdr:cNvPr id="9480" name="Рисунок 16" descr="034.jpg">
          <a:extLst>
            <a:ext uri="{FF2B5EF4-FFF2-40B4-BE49-F238E27FC236}">
              <a16:creationId xmlns:a16="http://schemas.microsoft.com/office/drawing/2014/main" id="{00000000-0008-0000-0800-000008250000}"/>
            </a:ext>
          </a:extLst>
        </xdr:cNvPr>
        <xdr:cNvPicPr>
          <a:picLocks noChangeAspect="1"/>
        </xdr:cNvPicPr>
      </xdr:nvPicPr>
      <xdr:blipFill>
        <a:blip xmlns:r="http://schemas.openxmlformats.org/officeDocument/2006/relationships" r:embed="rId4" cstate="print"/>
        <a:srcRect/>
        <a:stretch>
          <a:fillRect/>
        </a:stretch>
      </xdr:blipFill>
      <xdr:spPr bwMode="auto">
        <a:xfrm>
          <a:off x="3162300" y="19602450"/>
          <a:ext cx="1209675" cy="885825"/>
        </a:xfrm>
        <a:prstGeom prst="rect">
          <a:avLst/>
        </a:prstGeom>
        <a:noFill/>
        <a:ln w="9525">
          <a:noFill/>
          <a:miter lim="800000"/>
          <a:headEnd/>
          <a:tailEnd/>
        </a:ln>
      </xdr:spPr>
    </xdr:pic>
    <xdr:clientData/>
  </xdr:twoCellAnchor>
  <xdr:twoCellAnchor editAs="oneCell">
    <xdr:from>
      <xdr:col>3</xdr:col>
      <xdr:colOff>57150</xdr:colOff>
      <xdr:row>29</xdr:row>
      <xdr:rowOff>47625</xdr:rowOff>
    </xdr:from>
    <xdr:to>
      <xdr:col>3</xdr:col>
      <xdr:colOff>1266825</xdr:colOff>
      <xdr:row>29</xdr:row>
      <xdr:rowOff>933450</xdr:rowOff>
    </xdr:to>
    <xdr:pic>
      <xdr:nvPicPr>
        <xdr:cNvPr id="9481" name="Рисунок 17" descr="035.jpg">
          <a:extLst>
            <a:ext uri="{FF2B5EF4-FFF2-40B4-BE49-F238E27FC236}">
              <a16:creationId xmlns:a16="http://schemas.microsoft.com/office/drawing/2014/main" id="{00000000-0008-0000-0800-000009250000}"/>
            </a:ext>
          </a:extLst>
        </xdr:cNvPr>
        <xdr:cNvPicPr>
          <a:picLocks noChangeAspect="1"/>
        </xdr:cNvPicPr>
      </xdr:nvPicPr>
      <xdr:blipFill>
        <a:blip xmlns:r="http://schemas.openxmlformats.org/officeDocument/2006/relationships" r:embed="rId5" cstate="print"/>
        <a:srcRect/>
        <a:stretch>
          <a:fillRect/>
        </a:stretch>
      </xdr:blipFill>
      <xdr:spPr bwMode="auto">
        <a:xfrm>
          <a:off x="3152775" y="23450550"/>
          <a:ext cx="1209675" cy="885825"/>
        </a:xfrm>
        <a:prstGeom prst="rect">
          <a:avLst/>
        </a:prstGeom>
        <a:noFill/>
        <a:ln w="9525">
          <a:noFill/>
          <a:miter lim="800000"/>
          <a:headEnd/>
          <a:tailEnd/>
        </a:ln>
      </xdr:spPr>
    </xdr:pic>
    <xdr:clientData/>
  </xdr:twoCellAnchor>
  <xdr:twoCellAnchor editAs="oneCell">
    <xdr:from>
      <xdr:col>3</xdr:col>
      <xdr:colOff>57150</xdr:colOff>
      <xdr:row>34</xdr:row>
      <xdr:rowOff>28575</xdr:rowOff>
    </xdr:from>
    <xdr:to>
      <xdr:col>3</xdr:col>
      <xdr:colOff>1266825</xdr:colOff>
      <xdr:row>34</xdr:row>
      <xdr:rowOff>914400</xdr:rowOff>
    </xdr:to>
    <xdr:pic>
      <xdr:nvPicPr>
        <xdr:cNvPr id="9482" name="Рисунок 19" descr="037.jpg">
          <a:extLst>
            <a:ext uri="{FF2B5EF4-FFF2-40B4-BE49-F238E27FC236}">
              <a16:creationId xmlns:a16="http://schemas.microsoft.com/office/drawing/2014/main" id="{00000000-0008-0000-0800-00000A250000}"/>
            </a:ext>
          </a:extLst>
        </xdr:cNvPr>
        <xdr:cNvPicPr>
          <a:picLocks noChangeAspect="1"/>
        </xdr:cNvPicPr>
      </xdr:nvPicPr>
      <xdr:blipFill>
        <a:blip xmlns:r="http://schemas.openxmlformats.org/officeDocument/2006/relationships" r:embed="rId6" cstate="print"/>
        <a:srcRect/>
        <a:stretch>
          <a:fillRect/>
        </a:stretch>
      </xdr:blipFill>
      <xdr:spPr bwMode="auto">
        <a:xfrm>
          <a:off x="3152775" y="26889075"/>
          <a:ext cx="1209675" cy="885825"/>
        </a:xfrm>
        <a:prstGeom prst="rect">
          <a:avLst/>
        </a:prstGeom>
        <a:noFill/>
        <a:ln w="9525">
          <a:noFill/>
          <a:miter lim="800000"/>
          <a:headEnd/>
          <a:tailEnd/>
        </a:ln>
      </xdr:spPr>
    </xdr:pic>
    <xdr:clientData/>
  </xdr:twoCellAnchor>
  <xdr:twoCellAnchor editAs="oneCell">
    <xdr:from>
      <xdr:col>3</xdr:col>
      <xdr:colOff>57150</xdr:colOff>
      <xdr:row>41</xdr:row>
      <xdr:rowOff>28575</xdr:rowOff>
    </xdr:from>
    <xdr:to>
      <xdr:col>3</xdr:col>
      <xdr:colOff>1266825</xdr:colOff>
      <xdr:row>41</xdr:row>
      <xdr:rowOff>914400</xdr:rowOff>
    </xdr:to>
    <xdr:pic>
      <xdr:nvPicPr>
        <xdr:cNvPr id="9483" name="Рисунок 20" descr="030.jpg">
          <a:extLst>
            <a:ext uri="{FF2B5EF4-FFF2-40B4-BE49-F238E27FC236}">
              <a16:creationId xmlns:a16="http://schemas.microsoft.com/office/drawing/2014/main" id="{00000000-0008-0000-0800-00000B250000}"/>
            </a:ext>
          </a:extLst>
        </xdr:cNvPr>
        <xdr:cNvPicPr>
          <a:picLocks noChangeAspect="1"/>
        </xdr:cNvPicPr>
      </xdr:nvPicPr>
      <xdr:blipFill>
        <a:blip xmlns:r="http://schemas.openxmlformats.org/officeDocument/2006/relationships" r:embed="rId7" cstate="print"/>
        <a:srcRect/>
        <a:stretch>
          <a:fillRect/>
        </a:stretch>
      </xdr:blipFill>
      <xdr:spPr bwMode="auto">
        <a:xfrm>
          <a:off x="3152775" y="32908875"/>
          <a:ext cx="1209675" cy="885825"/>
        </a:xfrm>
        <a:prstGeom prst="rect">
          <a:avLst/>
        </a:prstGeom>
        <a:noFill/>
        <a:ln w="9525">
          <a:noFill/>
          <a:miter lim="800000"/>
          <a:headEnd/>
          <a:tailEnd/>
        </a:ln>
      </xdr:spPr>
    </xdr:pic>
    <xdr:clientData/>
  </xdr:twoCellAnchor>
  <xdr:twoCellAnchor editAs="oneCell">
    <xdr:from>
      <xdr:col>3</xdr:col>
      <xdr:colOff>57150</xdr:colOff>
      <xdr:row>42</xdr:row>
      <xdr:rowOff>57150</xdr:rowOff>
    </xdr:from>
    <xdr:to>
      <xdr:col>3</xdr:col>
      <xdr:colOff>1266825</xdr:colOff>
      <xdr:row>42</xdr:row>
      <xdr:rowOff>942975</xdr:rowOff>
    </xdr:to>
    <xdr:pic>
      <xdr:nvPicPr>
        <xdr:cNvPr id="9484" name="Рисунок 21" descr="031.jpg">
          <a:extLst>
            <a:ext uri="{FF2B5EF4-FFF2-40B4-BE49-F238E27FC236}">
              <a16:creationId xmlns:a16="http://schemas.microsoft.com/office/drawing/2014/main" id="{00000000-0008-0000-0800-00000C250000}"/>
            </a:ext>
          </a:extLst>
        </xdr:cNvPr>
        <xdr:cNvPicPr>
          <a:picLocks noChangeAspect="1"/>
        </xdr:cNvPicPr>
      </xdr:nvPicPr>
      <xdr:blipFill>
        <a:blip xmlns:r="http://schemas.openxmlformats.org/officeDocument/2006/relationships" r:embed="rId8" cstate="print"/>
        <a:srcRect/>
        <a:stretch>
          <a:fillRect/>
        </a:stretch>
      </xdr:blipFill>
      <xdr:spPr bwMode="auto">
        <a:xfrm>
          <a:off x="3152775" y="33909000"/>
          <a:ext cx="1209675" cy="885825"/>
        </a:xfrm>
        <a:prstGeom prst="rect">
          <a:avLst/>
        </a:prstGeom>
        <a:noFill/>
        <a:ln w="9525">
          <a:noFill/>
          <a:miter lim="800000"/>
          <a:headEnd/>
          <a:tailEnd/>
        </a:ln>
      </xdr:spPr>
    </xdr:pic>
    <xdr:clientData/>
  </xdr:twoCellAnchor>
  <xdr:twoCellAnchor editAs="oneCell">
    <xdr:from>
      <xdr:col>3</xdr:col>
      <xdr:colOff>57150</xdr:colOff>
      <xdr:row>45</xdr:row>
      <xdr:rowOff>38100</xdr:rowOff>
    </xdr:from>
    <xdr:to>
      <xdr:col>3</xdr:col>
      <xdr:colOff>1266825</xdr:colOff>
      <xdr:row>45</xdr:row>
      <xdr:rowOff>923925</xdr:rowOff>
    </xdr:to>
    <xdr:pic>
      <xdr:nvPicPr>
        <xdr:cNvPr id="9485" name="Рисунок 22" descr="032.jpg">
          <a:extLst>
            <a:ext uri="{FF2B5EF4-FFF2-40B4-BE49-F238E27FC236}">
              <a16:creationId xmlns:a16="http://schemas.microsoft.com/office/drawing/2014/main" id="{00000000-0008-0000-0800-00000D250000}"/>
            </a:ext>
          </a:extLst>
        </xdr:cNvPr>
        <xdr:cNvPicPr>
          <a:picLocks noChangeAspect="1"/>
        </xdr:cNvPicPr>
      </xdr:nvPicPr>
      <xdr:blipFill>
        <a:blip xmlns:r="http://schemas.openxmlformats.org/officeDocument/2006/relationships" r:embed="rId9" cstate="print"/>
        <a:srcRect/>
        <a:stretch>
          <a:fillRect/>
        </a:stretch>
      </xdr:blipFill>
      <xdr:spPr bwMode="auto">
        <a:xfrm>
          <a:off x="3152775" y="36804600"/>
          <a:ext cx="1209675" cy="885825"/>
        </a:xfrm>
        <a:prstGeom prst="rect">
          <a:avLst/>
        </a:prstGeom>
        <a:noFill/>
        <a:ln w="9525">
          <a:noFill/>
          <a:miter lim="800000"/>
          <a:headEnd/>
          <a:tailEnd/>
        </a:ln>
      </xdr:spPr>
    </xdr:pic>
    <xdr:clientData/>
  </xdr:twoCellAnchor>
  <xdr:twoCellAnchor editAs="oneCell">
    <xdr:from>
      <xdr:col>3</xdr:col>
      <xdr:colOff>57150</xdr:colOff>
      <xdr:row>44</xdr:row>
      <xdr:rowOff>57150</xdr:rowOff>
    </xdr:from>
    <xdr:to>
      <xdr:col>3</xdr:col>
      <xdr:colOff>1266825</xdr:colOff>
      <xdr:row>44</xdr:row>
      <xdr:rowOff>942975</xdr:rowOff>
    </xdr:to>
    <xdr:pic>
      <xdr:nvPicPr>
        <xdr:cNvPr id="9486" name="Рисунок 23" descr="033.jpg">
          <a:extLst>
            <a:ext uri="{FF2B5EF4-FFF2-40B4-BE49-F238E27FC236}">
              <a16:creationId xmlns:a16="http://schemas.microsoft.com/office/drawing/2014/main" id="{00000000-0008-0000-0800-00000E250000}"/>
            </a:ext>
          </a:extLst>
        </xdr:cNvPr>
        <xdr:cNvPicPr>
          <a:picLocks noChangeAspect="1"/>
        </xdr:cNvPicPr>
      </xdr:nvPicPr>
      <xdr:blipFill>
        <a:blip xmlns:r="http://schemas.openxmlformats.org/officeDocument/2006/relationships" r:embed="rId10" cstate="print"/>
        <a:srcRect/>
        <a:stretch>
          <a:fillRect/>
        </a:stretch>
      </xdr:blipFill>
      <xdr:spPr bwMode="auto">
        <a:xfrm>
          <a:off x="3152775" y="35852100"/>
          <a:ext cx="1209675" cy="885825"/>
        </a:xfrm>
        <a:prstGeom prst="rect">
          <a:avLst/>
        </a:prstGeom>
        <a:noFill/>
        <a:ln w="9525">
          <a:noFill/>
          <a:miter lim="800000"/>
          <a:headEnd/>
          <a:tailEnd/>
        </a:ln>
      </xdr:spPr>
    </xdr:pic>
    <xdr:clientData/>
  </xdr:twoCellAnchor>
  <xdr:twoCellAnchor editAs="oneCell">
    <xdr:from>
      <xdr:col>3</xdr:col>
      <xdr:colOff>57150</xdr:colOff>
      <xdr:row>46</xdr:row>
      <xdr:rowOff>19050</xdr:rowOff>
    </xdr:from>
    <xdr:to>
      <xdr:col>3</xdr:col>
      <xdr:colOff>1266825</xdr:colOff>
      <xdr:row>46</xdr:row>
      <xdr:rowOff>904875</xdr:rowOff>
    </xdr:to>
    <xdr:pic>
      <xdr:nvPicPr>
        <xdr:cNvPr id="9487" name="Рисунок 24" descr="034.jpg">
          <a:extLst>
            <a:ext uri="{FF2B5EF4-FFF2-40B4-BE49-F238E27FC236}">
              <a16:creationId xmlns:a16="http://schemas.microsoft.com/office/drawing/2014/main" id="{00000000-0008-0000-0800-00000F250000}"/>
            </a:ext>
          </a:extLst>
        </xdr:cNvPr>
        <xdr:cNvPicPr>
          <a:picLocks noChangeAspect="1"/>
        </xdr:cNvPicPr>
      </xdr:nvPicPr>
      <xdr:blipFill>
        <a:blip xmlns:r="http://schemas.openxmlformats.org/officeDocument/2006/relationships" r:embed="rId4" cstate="print"/>
        <a:srcRect/>
        <a:stretch>
          <a:fillRect/>
        </a:stretch>
      </xdr:blipFill>
      <xdr:spPr bwMode="auto">
        <a:xfrm>
          <a:off x="3152775" y="37757100"/>
          <a:ext cx="1209675" cy="885825"/>
        </a:xfrm>
        <a:prstGeom prst="rect">
          <a:avLst/>
        </a:prstGeom>
        <a:noFill/>
        <a:ln w="9525">
          <a:noFill/>
          <a:miter lim="800000"/>
          <a:headEnd/>
          <a:tailEnd/>
        </a:ln>
      </xdr:spPr>
    </xdr:pic>
    <xdr:clientData/>
  </xdr:twoCellAnchor>
  <xdr:twoCellAnchor editAs="oneCell">
    <xdr:from>
      <xdr:col>3</xdr:col>
      <xdr:colOff>57150</xdr:colOff>
      <xdr:row>43</xdr:row>
      <xdr:rowOff>38100</xdr:rowOff>
    </xdr:from>
    <xdr:to>
      <xdr:col>3</xdr:col>
      <xdr:colOff>1266825</xdr:colOff>
      <xdr:row>43</xdr:row>
      <xdr:rowOff>923925</xdr:rowOff>
    </xdr:to>
    <xdr:pic>
      <xdr:nvPicPr>
        <xdr:cNvPr id="9488" name="Рисунок 25" descr="138.jpg">
          <a:extLst>
            <a:ext uri="{FF2B5EF4-FFF2-40B4-BE49-F238E27FC236}">
              <a16:creationId xmlns:a16="http://schemas.microsoft.com/office/drawing/2014/main" id="{00000000-0008-0000-0800-000010250000}"/>
            </a:ext>
          </a:extLst>
        </xdr:cNvPr>
        <xdr:cNvPicPr>
          <a:picLocks noChangeAspect="1"/>
        </xdr:cNvPicPr>
      </xdr:nvPicPr>
      <xdr:blipFill>
        <a:blip xmlns:r="http://schemas.openxmlformats.org/officeDocument/2006/relationships" r:embed="rId11" cstate="print"/>
        <a:srcRect/>
        <a:stretch>
          <a:fillRect/>
        </a:stretch>
      </xdr:blipFill>
      <xdr:spPr bwMode="auto">
        <a:xfrm>
          <a:off x="3152775" y="34861500"/>
          <a:ext cx="1209675" cy="885825"/>
        </a:xfrm>
        <a:prstGeom prst="rect">
          <a:avLst/>
        </a:prstGeom>
        <a:noFill/>
        <a:ln w="9525">
          <a:noFill/>
          <a:miter lim="800000"/>
          <a:headEnd/>
          <a:tailEnd/>
        </a:ln>
      </xdr:spPr>
    </xdr:pic>
    <xdr:clientData/>
  </xdr:twoCellAnchor>
  <xdr:twoCellAnchor editAs="oneCell">
    <xdr:from>
      <xdr:col>3</xdr:col>
      <xdr:colOff>66675</xdr:colOff>
      <xdr:row>51</xdr:row>
      <xdr:rowOff>38100</xdr:rowOff>
    </xdr:from>
    <xdr:to>
      <xdr:col>3</xdr:col>
      <xdr:colOff>1276350</xdr:colOff>
      <xdr:row>51</xdr:row>
      <xdr:rowOff>923925</xdr:rowOff>
    </xdr:to>
    <xdr:pic>
      <xdr:nvPicPr>
        <xdr:cNvPr id="9489" name="Рисунок 26" descr="031.jpg">
          <a:extLst>
            <a:ext uri="{FF2B5EF4-FFF2-40B4-BE49-F238E27FC236}">
              <a16:creationId xmlns:a16="http://schemas.microsoft.com/office/drawing/2014/main" id="{00000000-0008-0000-0800-000011250000}"/>
            </a:ext>
          </a:extLst>
        </xdr:cNvPr>
        <xdr:cNvPicPr>
          <a:picLocks noChangeAspect="1"/>
        </xdr:cNvPicPr>
      </xdr:nvPicPr>
      <xdr:blipFill>
        <a:blip xmlns:r="http://schemas.openxmlformats.org/officeDocument/2006/relationships" r:embed="rId8" cstate="print"/>
        <a:srcRect/>
        <a:stretch>
          <a:fillRect/>
        </a:stretch>
      </xdr:blipFill>
      <xdr:spPr bwMode="auto">
        <a:xfrm>
          <a:off x="3162300" y="42271950"/>
          <a:ext cx="1209675" cy="885825"/>
        </a:xfrm>
        <a:prstGeom prst="rect">
          <a:avLst/>
        </a:prstGeom>
        <a:noFill/>
        <a:ln w="9525">
          <a:noFill/>
          <a:miter lim="800000"/>
          <a:headEnd/>
          <a:tailEnd/>
        </a:ln>
      </xdr:spPr>
    </xdr:pic>
    <xdr:clientData/>
  </xdr:twoCellAnchor>
  <xdr:twoCellAnchor editAs="oneCell">
    <xdr:from>
      <xdr:col>3</xdr:col>
      <xdr:colOff>57150</xdr:colOff>
      <xdr:row>55</xdr:row>
      <xdr:rowOff>19050</xdr:rowOff>
    </xdr:from>
    <xdr:to>
      <xdr:col>3</xdr:col>
      <xdr:colOff>1266825</xdr:colOff>
      <xdr:row>55</xdr:row>
      <xdr:rowOff>904875</xdr:rowOff>
    </xdr:to>
    <xdr:pic>
      <xdr:nvPicPr>
        <xdr:cNvPr id="9490" name="Рисунок 27" descr="032.jpg">
          <a:extLst>
            <a:ext uri="{FF2B5EF4-FFF2-40B4-BE49-F238E27FC236}">
              <a16:creationId xmlns:a16="http://schemas.microsoft.com/office/drawing/2014/main" id="{00000000-0008-0000-0800-000012250000}"/>
            </a:ext>
          </a:extLst>
        </xdr:cNvPr>
        <xdr:cNvPicPr>
          <a:picLocks noChangeAspect="1"/>
        </xdr:cNvPicPr>
      </xdr:nvPicPr>
      <xdr:blipFill>
        <a:blip xmlns:r="http://schemas.openxmlformats.org/officeDocument/2006/relationships" r:embed="rId9" cstate="print"/>
        <a:srcRect/>
        <a:stretch>
          <a:fillRect/>
        </a:stretch>
      </xdr:blipFill>
      <xdr:spPr bwMode="auto">
        <a:xfrm>
          <a:off x="3152775" y="46024800"/>
          <a:ext cx="1209675" cy="885825"/>
        </a:xfrm>
        <a:prstGeom prst="rect">
          <a:avLst/>
        </a:prstGeom>
        <a:noFill/>
        <a:ln w="9525">
          <a:noFill/>
          <a:miter lim="800000"/>
          <a:headEnd/>
          <a:tailEnd/>
        </a:ln>
      </xdr:spPr>
    </xdr:pic>
    <xdr:clientData/>
  </xdr:twoCellAnchor>
  <xdr:twoCellAnchor editAs="oneCell">
    <xdr:from>
      <xdr:col>3</xdr:col>
      <xdr:colOff>57150</xdr:colOff>
      <xdr:row>53</xdr:row>
      <xdr:rowOff>19050</xdr:rowOff>
    </xdr:from>
    <xdr:to>
      <xdr:col>3</xdr:col>
      <xdr:colOff>1266825</xdr:colOff>
      <xdr:row>53</xdr:row>
      <xdr:rowOff>904875</xdr:rowOff>
    </xdr:to>
    <xdr:pic>
      <xdr:nvPicPr>
        <xdr:cNvPr id="9491" name="Рисунок 28" descr="033.jpg">
          <a:extLst>
            <a:ext uri="{FF2B5EF4-FFF2-40B4-BE49-F238E27FC236}">
              <a16:creationId xmlns:a16="http://schemas.microsoft.com/office/drawing/2014/main" id="{00000000-0008-0000-0800-000013250000}"/>
            </a:ext>
          </a:extLst>
        </xdr:cNvPr>
        <xdr:cNvPicPr>
          <a:picLocks noChangeAspect="1"/>
        </xdr:cNvPicPr>
      </xdr:nvPicPr>
      <xdr:blipFill>
        <a:blip xmlns:r="http://schemas.openxmlformats.org/officeDocument/2006/relationships" r:embed="rId10" cstate="print"/>
        <a:srcRect/>
        <a:stretch>
          <a:fillRect/>
        </a:stretch>
      </xdr:blipFill>
      <xdr:spPr bwMode="auto">
        <a:xfrm>
          <a:off x="3152775" y="44176950"/>
          <a:ext cx="1209675" cy="885825"/>
        </a:xfrm>
        <a:prstGeom prst="rect">
          <a:avLst/>
        </a:prstGeom>
        <a:noFill/>
        <a:ln w="9525">
          <a:noFill/>
          <a:miter lim="800000"/>
          <a:headEnd/>
          <a:tailEnd/>
        </a:ln>
      </xdr:spPr>
    </xdr:pic>
    <xdr:clientData/>
  </xdr:twoCellAnchor>
  <xdr:twoCellAnchor editAs="oneCell">
    <xdr:from>
      <xdr:col>3</xdr:col>
      <xdr:colOff>76200</xdr:colOff>
      <xdr:row>65</xdr:row>
      <xdr:rowOff>0</xdr:rowOff>
    </xdr:from>
    <xdr:to>
      <xdr:col>3</xdr:col>
      <xdr:colOff>1285875</xdr:colOff>
      <xdr:row>65</xdr:row>
      <xdr:rowOff>885825</xdr:rowOff>
    </xdr:to>
    <xdr:pic>
      <xdr:nvPicPr>
        <xdr:cNvPr id="9493" name="Рисунок 34" descr="030.jpg">
          <a:extLst>
            <a:ext uri="{FF2B5EF4-FFF2-40B4-BE49-F238E27FC236}">
              <a16:creationId xmlns:a16="http://schemas.microsoft.com/office/drawing/2014/main" id="{00000000-0008-0000-0800-000015250000}"/>
            </a:ext>
          </a:extLst>
        </xdr:cNvPr>
        <xdr:cNvPicPr>
          <a:picLocks noChangeAspect="1"/>
        </xdr:cNvPicPr>
      </xdr:nvPicPr>
      <xdr:blipFill>
        <a:blip xmlns:r="http://schemas.openxmlformats.org/officeDocument/2006/relationships" r:embed="rId7" cstate="print"/>
        <a:srcRect/>
        <a:stretch>
          <a:fillRect/>
        </a:stretch>
      </xdr:blipFill>
      <xdr:spPr bwMode="auto">
        <a:xfrm>
          <a:off x="3171825" y="51568350"/>
          <a:ext cx="1209675" cy="885825"/>
        </a:xfrm>
        <a:prstGeom prst="rect">
          <a:avLst/>
        </a:prstGeom>
        <a:noFill/>
        <a:ln w="9525">
          <a:noFill/>
          <a:miter lim="800000"/>
          <a:headEnd/>
          <a:tailEnd/>
        </a:ln>
      </xdr:spPr>
    </xdr:pic>
    <xdr:clientData/>
  </xdr:twoCellAnchor>
  <xdr:twoCellAnchor editAs="oneCell">
    <xdr:from>
      <xdr:col>3</xdr:col>
      <xdr:colOff>57150</xdr:colOff>
      <xdr:row>64</xdr:row>
      <xdr:rowOff>47625</xdr:rowOff>
    </xdr:from>
    <xdr:to>
      <xdr:col>3</xdr:col>
      <xdr:colOff>1266825</xdr:colOff>
      <xdr:row>64</xdr:row>
      <xdr:rowOff>933450</xdr:rowOff>
    </xdr:to>
    <xdr:pic>
      <xdr:nvPicPr>
        <xdr:cNvPr id="9494" name="Рисунок 35" descr="031.jpg">
          <a:extLst>
            <a:ext uri="{FF2B5EF4-FFF2-40B4-BE49-F238E27FC236}">
              <a16:creationId xmlns:a16="http://schemas.microsoft.com/office/drawing/2014/main" id="{00000000-0008-0000-0800-000016250000}"/>
            </a:ext>
          </a:extLst>
        </xdr:cNvPr>
        <xdr:cNvPicPr>
          <a:picLocks noChangeAspect="1"/>
        </xdr:cNvPicPr>
      </xdr:nvPicPr>
      <xdr:blipFill>
        <a:blip xmlns:r="http://schemas.openxmlformats.org/officeDocument/2006/relationships" r:embed="rId8" cstate="print"/>
        <a:srcRect/>
        <a:stretch>
          <a:fillRect/>
        </a:stretch>
      </xdr:blipFill>
      <xdr:spPr bwMode="auto">
        <a:xfrm>
          <a:off x="3152775" y="53540025"/>
          <a:ext cx="1209675" cy="885825"/>
        </a:xfrm>
        <a:prstGeom prst="rect">
          <a:avLst/>
        </a:prstGeom>
        <a:noFill/>
        <a:ln w="9525">
          <a:noFill/>
          <a:miter lim="800000"/>
          <a:headEnd/>
          <a:tailEnd/>
        </a:ln>
      </xdr:spPr>
    </xdr:pic>
    <xdr:clientData/>
  </xdr:twoCellAnchor>
  <xdr:twoCellAnchor editAs="oneCell">
    <xdr:from>
      <xdr:col>3</xdr:col>
      <xdr:colOff>57150</xdr:colOff>
      <xdr:row>66</xdr:row>
      <xdr:rowOff>38100</xdr:rowOff>
    </xdr:from>
    <xdr:to>
      <xdr:col>3</xdr:col>
      <xdr:colOff>1266825</xdr:colOff>
      <xdr:row>66</xdr:row>
      <xdr:rowOff>923925</xdr:rowOff>
    </xdr:to>
    <xdr:pic>
      <xdr:nvPicPr>
        <xdr:cNvPr id="9496" name="Рисунок 37" descr="033.jpg">
          <a:extLst>
            <a:ext uri="{FF2B5EF4-FFF2-40B4-BE49-F238E27FC236}">
              <a16:creationId xmlns:a16="http://schemas.microsoft.com/office/drawing/2014/main" id="{00000000-0008-0000-0800-000018250000}"/>
            </a:ext>
          </a:extLst>
        </xdr:cNvPr>
        <xdr:cNvPicPr>
          <a:picLocks noChangeAspect="1"/>
        </xdr:cNvPicPr>
      </xdr:nvPicPr>
      <xdr:blipFill>
        <a:blip xmlns:r="http://schemas.openxmlformats.org/officeDocument/2006/relationships" r:embed="rId10" cstate="print"/>
        <a:srcRect/>
        <a:stretch>
          <a:fillRect/>
        </a:stretch>
      </xdr:blipFill>
      <xdr:spPr bwMode="auto">
        <a:xfrm>
          <a:off x="3152775" y="55473600"/>
          <a:ext cx="1209675" cy="885825"/>
        </a:xfrm>
        <a:prstGeom prst="rect">
          <a:avLst/>
        </a:prstGeom>
        <a:noFill/>
        <a:ln w="9525">
          <a:noFill/>
          <a:miter lim="800000"/>
          <a:headEnd/>
          <a:tailEnd/>
        </a:ln>
      </xdr:spPr>
    </xdr:pic>
    <xdr:clientData/>
  </xdr:twoCellAnchor>
  <xdr:twoCellAnchor editAs="oneCell">
    <xdr:from>
      <xdr:col>3</xdr:col>
      <xdr:colOff>28575</xdr:colOff>
      <xdr:row>67</xdr:row>
      <xdr:rowOff>47625</xdr:rowOff>
    </xdr:from>
    <xdr:to>
      <xdr:col>3</xdr:col>
      <xdr:colOff>1276350</xdr:colOff>
      <xdr:row>67</xdr:row>
      <xdr:rowOff>695325</xdr:rowOff>
    </xdr:to>
    <xdr:pic>
      <xdr:nvPicPr>
        <xdr:cNvPr id="9500" name="Picture 3" descr="柔性霓虹灯5CM轨道">
          <a:extLst>
            <a:ext uri="{FF2B5EF4-FFF2-40B4-BE49-F238E27FC236}">
              <a16:creationId xmlns:a16="http://schemas.microsoft.com/office/drawing/2014/main" id="{00000000-0008-0000-0800-00001C25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124200" y="53559075"/>
          <a:ext cx="1247775" cy="647700"/>
        </a:xfrm>
        <a:prstGeom prst="rect">
          <a:avLst/>
        </a:prstGeom>
        <a:noFill/>
        <a:ln w="9525">
          <a:noFill/>
          <a:miter lim="800000"/>
          <a:headEnd/>
          <a:tailEnd/>
        </a:ln>
      </xdr:spPr>
    </xdr:pic>
    <xdr:clientData/>
  </xdr:twoCellAnchor>
  <xdr:twoCellAnchor editAs="oneCell">
    <xdr:from>
      <xdr:col>3</xdr:col>
      <xdr:colOff>57150</xdr:colOff>
      <xdr:row>87</xdr:row>
      <xdr:rowOff>47625</xdr:rowOff>
    </xdr:from>
    <xdr:to>
      <xdr:col>3</xdr:col>
      <xdr:colOff>1266825</xdr:colOff>
      <xdr:row>87</xdr:row>
      <xdr:rowOff>933450</xdr:rowOff>
    </xdr:to>
    <xdr:pic>
      <xdr:nvPicPr>
        <xdr:cNvPr id="9501" name="Рисунок 46" descr="031.jpg">
          <a:extLst>
            <a:ext uri="{FF2B5EF4-FFF2-40B4-BE49-F238E27FC236}">
              <a16:creationId xmlns:a16="http://schemas.microsoft.com/office/drawing/2014/main" id="{00000000-0008-0000-0800-00001D250000}"/>
            </a:ext>
          </a:extLst>
        </xdr:cNvPr>
        <xdr:cNvPicPr>
          <a:picLocks noChangeAspect="1"/>
        </xdr:cNvPicPr>
      </xdr:nvPicPr>
      <xdr:blipFill>
        <a:blip xmlns:r="http://schemas.openxmlformats.org/officeDocument/2006/relationships" r:embed="rId8" cstate="print"/>
        <a:srcRect/>
        <a:stretch>
          <a:fillRect/>
        </a:stretch>
      </xdr:blipFill>
      <xdr:spPr bwMode="auto">
        <a:xfrm>
          <a:off x="3152775" y="61302900"/>
          <a:ext cx="1209675" cy="885825"/>
        </a:xfrm>
        <a:prstGeom prst="rect">
          <a:avLst/>
        </a:prstGeom>
        <a:noFill/>
        <a:ln w="9525">
          <a:noFill/>
          <a:miter lim="800000"/>
          <a:headEnd/>
          <a:tailEnd/>
        </a:ln>
      </xdr:spPr>
    </xdr:pic>
    <xdr:clientData/>
  </xdr:twoCellAnchor>
  <xdr:twoCellAnchor editAs="oneCell">
    <xdr:from>
      <xdr:col>3</xdr:col>
      <xdr:colOff>57150</xdr:colOff>
      <xdr:row>89</xdr:row>
      <xdr:rowOff>28575</xdr:rowOff>
    </xdr:from>
    <xdr:to>
      <xdr:col>3</xdr:col>
      <xdr:colOff>1266825</xdr:colOff>
      <xdr:row>89</xdr:row>
      <xdr:rowOff>914400</xdr:rowOff>
    </xdr:to>
    <xdr:pic>
      <xdr:nvPicPr>
        <xdr:cNvPr id="9502" name="Рисунок 47" descr="032.jpg">
          <a:extLst>
            <a:ext uri="{FF2B5EF4-FFF2-40B4-BE49-F238E27FC236}">
              <a16:creationId xmlns:a16="http://schemas.microsoft.com/office/drawing/2014/main" id="{00000000-0008-0000-0800-00001E250000}"/>
            </a:ext>
          </a:extLst>
        </xdr:cNvPr>
        <xdr:cNvPicPr>
          <a:picLocks noChangeAspect="1"/>
        </xdr:cNvPicPr>
      </xdr:nvPicPr>
      <xdr:blipFill>
        <a:blip xmlns:r="http://schemas.openxmlformats.org/officeDocument/2006/relationships" r:embed="rId9" cstate="print"/>
        <a:srcRect/>
        <a:stretch>
          <a:fillRect/>
        </a:stretch>
      </xdr:blipFill>
      <xdr:spPr bwMode="auto">
        <a:xfrm>
          <a:off x="3152775" y="63226950"/>
          <a:ext cx="1209675" cy="885825"/>
        </a:xfrm>
        <a:prstGeom prst="rect">
          <a:avLst/>
        </a:prstGeom>
        <a:noFill/>
        <a:ln w="9525">
          <a:noFill/>
          <a:miter lim="800000"/>
          <a:headEnd/>
          <a:tailEnd/>
        </a:ln>
      </xdr:spPr>
    </xdr:pic>
    <xdr:clientData/>
  </xdr:twoCellAnchor>
  <xdr:twoCellAnchor editAs="oneCell">
    <xdr:from>
      <xdr:col>3</xdr:col>
      <xdr:colOff>57150</xdr:colOff>
      <xdr:row>88</xdr:row>
      <xdr:rowOff>28575</xdr:rowOff>
    </xdr:from>
    <xdr:to>
      <xdr:col>3</xdr:col>
      <xdr:colOff>1266825</xdr:colOff>
      <xdr:row>88</xdr:row>
      <xdr:rowOff>914400</xdr:rowOff>
    </xdr:to>
    <xdr:pic>
      <xdr:nvPicPr>
        <xdr:cNvPr id="9503" name="Рисунок 48" descr="033.jpg">
          <a:extLst>
            <a:ext uri="{FF2B5EF4-FFF2-40B4-BE49-F238E27FC236}">
              <a16:creationId xmlns:a16="http://schemas.microsoft.com/office/drawing/2014/main" id="{00000000-0008-0000-0800-00001F250000}"/>
            </a:ext>
          </a:extLst>
        </xdr:cNvPr>
        <xdr:cNvPicPr>
          <a:picLocks noChangeAspect="1"/>
        </xdr:cNvPicPr>
      </xdr:nvPicPr>
      <xdr:blipFill>
        <a:blip xmlns:r="http://schemas.openxmlformats.org/officeDocument/2006/relationships" r:embed="rId10" cstate="print"/>
        <a:srcRect/>
        <a:stretch>
          <a:fillRect/>
        </a:stretch>
      </xdr:blipFill>
      <xdr:spPr bwMode="auto">
        <a:xfrm>
          <a:off x="3152775" y="62255400"/>
          <a:ext cx="1209675" cy="885825"/>
        </a:xfrm>
        <a:prstGeom prst="rect">
          <a:avLst/>
        </a:prstGeom>
        <a:noFill/>
        <a:ln w="9525">
          <a:noFill/>
          <a:miter lim="800000"/>
          <a:headEnd/>
          <a:tailEnd/>
        </a:ln>
      </xdr:spPr>
    </xdr:pic>
    <xdr:clientData/>
  </xdr:twoCellAnchor>
  <xdr:twoCellAnchor editAs="oneCell">
    <xdr:from>
      <xdr:col>3</xdr:col>
      <xdr:colOff>66675</xdr:colOff>
      <xdr:row>90</xdr:row>
      <xdr:rowOff>19050</xdr:rowOff>
    </xdr:from>
    <xdr:to>
      <xdr:col>3</xdr:col>
      <xdr:colOff>1276350</xdr:colOff>
      <xdr:row>90</xdr:row>
      <xdr:rowOff>904875</xdr:rowOff>
    </xdr:to>
    <xdr:pic>
      <xdr:nvPicPr>
        <xdr:cNvPr id="9504" name="Рисунок 49" descr="034.jpg">
          <a:extLst>
            <a:ext uri="{FF2B5EF4-FFF2-40B4-BE49-F238E27FC236}">
              <a16:creationId xmlns:a16="http://schemas.microsoft.com/office/drawing/2014/main" id="{00000000-0008-0000-0800-000020250000}"/>
            </a:ext>
          </a:extLst>
        </xdr:cNvPr>
        <xdr:cNvPicPr>
          <a:picLocks noChangeAspect="1"/>
        </xdr:cNvPicPr>
      </xdr:nvPicPr>
      <xdr:blipFill>
        <a:blip xmlns:r="http://schemas.openxmlformats.org/officeDocument/2006/relationships" r:embed="rId4" cstate="print"/>
        <a:srcRect/>
        <a:stretch>
          <a:fillRect/>
        </a:stretch>
      </xdr:blipFill>
      <xdr:spPr bwMode="auto">
        <a:xfrm>
          <a:off x="3162300" y="64188975"/>
          <a:ext cx="1209675" cy="885825"/>
        </a:xfrm>
        <a:prstGeom prst="rect">
          <a:avLst/>
        </a:prstGeom>
        <a:noFill/>
        <a:ln w="9525">
          <a:noFill/>
          <a:miter lim="800000"/>
          <a:headEnd/>
          <a:tailEnd/>
        </a:ln>
      </xdr:spPr>
    </xdr:pic>
    <xdr:clientData/>
  </xdr:twoCellAnchor>
  <xdr:twoCellAnchor editAs="oneCell">
    <xdr:from>
      <xdr:col>3</xdr:col>
      <xdr:colOff>47625</xdr:colOff>
      <xdr:row>32</xdr:row>
      <xdr:rowOff>28575</xdr:rowOff>
    </xdr:from>
    <xdr:to>
      <xdr:col>3</xdr:col>
      <xdr:colOff>1276350</xdr:colOff>
      <xdr:row>33</xdr:row>
      <xdr:rowOff>447675</xdr:rowOff>
    </xdr:to>
    <xdr:pic>
      <xdr:nvPicPr>
        <xdr:cNvPr id="9506" name="Picture 1964" descr="DSC00191">
          <a:extLst>
            <a:ext uri="{FF2B5EF4-FFF2-40B4-BE49-F238E27FC236}">
              <a16:creationId xmlns:a16="http://schemas.microsoft.com/office/drawing/2014/main" id="{00000000-0008-0000-0800-00002225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3143250" y="25908000"/>
          <a:ext cx="1228725" cy="923925"/>
        </a:xfrm>
        <a:prstGeom prst="rect">
          <a:avLst/>
        </a:prstGeom>
        <a:noFill/>
        <a:ln w="9525">
          <a:noFill/>
          <a:miter lim="800000"/>
          <a:headEnd/>
          <a:tailEnd/>
        </a:ln>
      </xdr:spPr>
    </xdr:pic>
    <xdr:clientData/>
  </xdr:twoCellAnchor>
  <xdr:twoCellAnchor editAs="oneCell">
    <xdr:from>
      <xdr:col>3</xdr:col>
      <xdr:colOff>47625</xdr:colOff>
      <xdr:row>102</xdr:row>
      <xdr:rowOff>28575</xdr:rowOff>
    </xdr:from>
    <xdr:to>
      <xdr:col>3</xdr:col>
      <xdr:colOff>1276350</xdr:colOff>
      <xdr:row>102</xdr:row>
      <xdr:rowOff>952500</xdr:rowOff>
    </xdr:to>
    <xdr:pic>
      <xdr:nvPicPr>
        <xdr:cNvPr id="9507" name="Picture 1965" descr="DSC00193">
          <a:extLst>
            <a:ext uri="{FF2B5EF4-FFF2-40B4-BE49-F238E27FC236}">
              <a16:creationId xmlns:a16="http://schemas.microsoft.com/office/drawing/2014/main" id="{00000000-0008-0000-0800-00002325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3143250" y="67417950"/>
          <a:ext cx="1228725" cy="923925"/>
        </a:xfrm>
        <a:prstGeom prst="rect">
          <a:avLst/>
        </a:prstGeom>
        <a:noFill/>
        <a:ln w="9525">
          <a:noFill/>
          <a:miter lim="800000"/>
          <a:headEnd/>
          <a:tailEnd/>
        </a:ln>
      </xdr:spPr>
    </xdr:pic>
    <xdr:clientData/>
  </xdr:twoCellAnchor>
  <xdr:twoCellAnchor editAs="oneCell">
    <xdr:from>
      <xdr:col>3</xdr:col>
      <xdr:colOff>57150</xdr:colOff>
      <xdr:row>26</xdr:row>
      <xdr:rowOff>38100</xdr:rowOff>
    </xdr:from>
    <xdr:to>
      <xdr:col>3</xdr:col>
      <xdr:colOff>1285875</xdr:colOff>
      <xdr:row>27</xdr:row>
      <xdr:rowOff>0</xdr:rowOff>
    </xdr:to>
    <xdr:pic>
      <xdr:nvPicPr>
        <xdr:cNvPr id="9508" name="Picture 1966" descr="DSC00189">
          <a:extLst>
            <a:ext uri="{FF2B5EF4-FFF2-40B4-BE49-F238E27FC236}">
              <a16:creationId xmlns:a16="http://schemas.microsoft.com/office/drawing/2014/main" id="{00000000-0008-0000-0800-00002425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3152775" y="18630900"/>
          <a:ext cx="1228725" cy="923925"/>
        </a:xfrm>
        <a:prstGeom prst="rect">
          <a:avLst/>
        </a:prstGeom>
        <a:noFill/>
        <a:ln w="9525">
          <a:noFill/>
          <a:miter lim="800000"/>
          <a:headEnd/>
          <a:tailEnd/>
        </a:ln>
      </xdr:spPr>
    </xdr:pic>
    <xdr:clientData/>
  </xdr:twoCellAnchor>
  <xdr:twoCellAnchor editAs="oneCell">
    <xdr:from>
      <xdr:col>3</xdr:col>
      <xdr:colOff>38100</xdr:colOff>
      <xdr:row>25</xdr:row>
      <xdr:rowOff>19050</xdr:rowOff>
    </xdr:from>
    <xdr:to>
      <xdr:col>3</xdr:col>
      <xdr:colOff>1266825</xdr:colOff>
      <xdr:row>25</xdr:row>
      <xdr:rowOff>942975</xdr:rowOff>
    </xdr:to>
    <xdr:pic>
      <xdr:nvPicPr>
        <xdr:cNvPr id="9509" name="Picture 1967" descr="DSC00189g">
          <a:extLst>
            <a:ext uri="{FF2B5EF4-FFF2-40B4-BE49-F238E27FC236}">
              <a16:creationId xmlns:a16="http://schemas.microsoft.com/office/drawing/2014/main" id="{00000000-0008-0000-0800-00002525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3133725" y="17649825"/>
          <a:ext cx="1228725" cy="923925"/>
        </a:xfrm>
        <a:prstGeom prst="rect">
          <a:avLst/>
        </a:prstGeom>
        <a:noFill/>
        <a:ln w="9525">
          <a:noFill/>
          <a:miter lim="800000"/>
          <a:headEnd/>
          <a:tailEnd/>
        </a:ln>
      </xdr:spPr>
    </xdr:pic>
    <xdr:clientData/>
  </xdr:twoCellAnchor>
  <xdr:twoCellAnchor editAs="oneCell">
    <xdr:from>
      <xdr:col>3</xdr:col>
      <xdr:colOff>57150</xdr:colOff>
      <xdr:row>22</xdr:row>
      <xdr:rowOff>38100</xdr:rowOff>
    </xdr:from>
    <xdr:to>
      <xdr:col>3</xdr:col>
      <xdr:colOff>1285875</xdr:colOff>
      <xdr:row>23</xdr:row>
      <xdr:rowOff>0</xdr:rowOff>
    </xdr:to>
    <xdr:pic>
      <xdr:nvPicPr>
        <xdr:cNvPr id="9510" name="Picture 1969" descr="DSC00189r">
          <a:extLst>
            <a:ext uri="{FF2B5EF4-FFF2-40B4-BE49-F238E27FC236}">
              <a16:creationId xmlns:a16="http://schemas.microsoft.com/office/drawing/2014/main" id="{00000000-0008-0000-0800-00002625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3152775" y="14782800"/>
          <a:ext cx="1228725" cy="923925"/>
        </a:xfrm>
        <a:prstGeom prst="rect">
          <a:avLst/>
        </a:prstGeom>
        <a:noFill/>
        <a:ln w="9525">
          <a:noFill/>
          <a:miter lim="800000"/>
          <a:headEnd/>
          <a:tailEnd/>
        </a:ln>
      </xdr:spPr>
    </xdr:pic>
    <xdr:clientData/>
  </xdr:twoCellAnchor>
  <xdr:twoCellAnchor editAs="oneCell">
    <xdr:from>
      <xdr:col>3</xdr:col>
      <xdr:colOff>47625</xdr:colOff>
      <xdr:row>61</xdr:row>
      <xdr:rowOff>28575</xdr:rowOff>
    </xdr:from>
    <xdr:to>
      <xdr:col>3</xdr:col>
      <xdr:colOff>1276350</xdr:colOff>
      <xdr:row>61</xdr:row>
      <xdr:rowOff>952500</xdr:rowOff>
    </xdr:to>
    <xdr:pic>
      <xdr:nvPicPr>
        <xdr:cNvPr id="9511" name="Picture 1970" descr="DSC00189g">
          <a:extLst>
            <a:ext uri="{FF2B5EF4-FFF2-40B4-BE49-F238E27FC236}">
              <a16:creationId xmlns:a16="http://schemas.microsoft.com/office/drawing/2014/main" id="{00000000-0008-0000-0800-00002725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3143250" y="51196875"/>
          <a:ext cx="1228725" cy="923925"/>
        </a:xfrm>
        <a:prstGeom prst="rect">
          <a:avLst/>
        </a:prstGeom>
        <a:noFill/>
        <a:ln w="9525">
          <a:noFill/>
          <a:miter lim="800000"/>
          <a:headEnd/>
          <a:tailEnd/>
        </a:ln>
      </xdr:spPr>
    </xdr:pic>
    <xdr:clientData/>
  </xdr:twoCellAnchor>
  <xdr:twoCellAnchor editAs="oneCell">
    <xdr:from>
      <xdr:col>3</xdr:col>
      <xdr:colOff>47625</xdr:colOff>
      <xdr:row>58</xdr:row>
      <xdr:rowOff>47625</xdr:rowOff>
    </xdr:from>
    <xdr:to>
      <xdr:col>3</xdr:col>
      <xdr:colOff>1276350</xdr:colOff>
      <xdr:row>58</xdr:row>
      <xdr:rowOff>971550</xdr:rowOff>
    </xdr:to>
    <xdr:pic>
      <xdr:nvPicPr>
        <xdr:cNvPr id="9512" name="Picture 1971" descr="DSC00189r">
          <a:extLst>
            <a:ext uri="{FF2B5EF4-FFF2-40B4-BE49-F238E27FC236}">
              <a16:creationId xmlns:a16="http://schemas.microsoft.com/office/drawing/2014/main" id="{00000000-0008-0000-0800-00002825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3143250" y="48253650"/>
          <a:ext cx="1228725" cy="923925"/>
        </a:xfrm>
        <a:prstGeom prst="rect">
          <a:avLst/>
        </a:prstGeom>
        <a:noFill/>
        <a:ln w="9525">
          <a:noFill/>
          <a:miter lim="800000"/>
          <a:headEnd/>
          <a:tailEnd/>
        </a:ln>
      </xdr:spPr>
    </xdr:pic>
    <xdr:clientData/>
  </xdr:twoCellAnchor>
  <xdr:twoCellAnchor editAs="oneCell">
    <xdr:from>
      <xdr:col>3</xdr:col>
      <xdr:colOff>47625</xdr:colOff>
      <xdr:row>57</xdr:row>
      <xdr:rowOff>28575</xdr:rowOff>
    </xdr:from>
    <xdr:to>
      <xdr:col>3</xdr:col>
      <xdr:colOff>1276350</xdr:colOff>
      <xdr:row>57</xdr:row>
      <xdr:rowOff>952500</xdr:rowOff>
    </xdr:to>
    <xdr:pic>
      <xdr:nvPicPr>
        <xdr:cNvPr id="9513" name="Picture 1972" descr="DSC00189y">
          <a:extLst>
            <a:ext uri="{FF2B5EF4-FFF2-40B4-BE49-F238E27FC236}">
              <a16:creationId xmlns:a16="http://schemas.microsoft.com/office/drawing/2014/main" id="{00000000-0008-0000-0800-00002925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143250" y="47263050"/>
          <a:ext cx="1228725" cy="923925"/>
        </a:xfrm>
        <a:prstGeom prst="rect">
          <a:avLst/>
        </a:prstGeom>
        <a:noFill/>
        <a:ln w="9525">
          <a:noFill/>
          <a:miter lim="800000"/>
          <a:headEnd/>
          <a:tailEnd/>
        </a:ln>
      </xdr:spPr>
    </xdr:pic>
    <xdr:clientData/>
  </xdr:twoCellAnchor>
  <xdr:twoCellAnchor editAs="oneCell">
    <xdr:from>
      <xdr:col>3</xdr:col>
      <xdr:colOff>57150</xdr:colOff>
      <xdr:row>23</xdr:row>
      <xdr:rowOff>28575</xdr:rowOff>
    </xdr:from>
    <xdr:to>
      <xdr:col>3</xdr:col>
      <xdr:colOff>1285875</xdr:colOff>
      <xdr:row>23</xdr:row>
      <xdr:rowOff>952500</xdr:rowOff>
    </xdr:to>
    <xdr:pic>
      <xdr:nvPicPr>
        <xdr:cNvPr id="9514" name="Picture 1973" descr="DSC00189y">
          <a:extLst>
            <a:ext uri="{FF2B5EF4-FFF2-40B4-BE49-F238E27FC236}">
              <a16:creationId xmlns:a16="http://schemas.microsoft.com/office/drawing/2014/main" id="{00000000-0008-0000-0800-00002A25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152775" y="15735300"/>
          <a:ext cx="1228725" cy="923925"/>
        </a:xfrm>
        <a:prstGeom prst="rect">
          <a:avLst/>
        </a:prstGeom>
        <a:noFill/>
        <a:ln w="9525">
          <a:noFill/>
          <a:miter lim="800000"/>
          <a:headEnd/>
          <a:tailEnd/>
        </a:ln>
      </xdr:spPr>
    </xdr:pic>
    <xdr:clientData/>
  </xdr:twoCellAnchor>
  <xdr:twoCellAnchor editAs="oneCell">
    <xdr:from>
      <xdr:col>3</xdr:col>
      <xdr:colOff>47625</xdr:colOff>
      <xdr:row>70</xdr:row>
      <xdr:rowOff>28575</xdr:rowOff>
    </xdr:from>
    <xdr:to>
      <xdr:col>3</xdr:col>
      <xdr:colOff>1276350</xdr:colOff>
      <xdr:row>70</xdr:row>
      <xdr:rowOff>952500</xdr:rowOff>
    </xdr:to>
    <xdr:pic>
      <xdr:nvPicPr>
        <xdr:cNvPr id="9515" name="Picture 1964" descr="DSC00191">
          <a:extLst>
            <a:ext uri="{FF2B5EF4-FFF2-40B4-BE49-F238E27FC236}">
              <a16:creationId xmlns:a16="http://schemas.microsoft.com/office/drawing/2014/main" id="{00000000-0008-0000-0800-00002B25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3143250" y="58912125"/>
          <a:ext cx="1228725" cy="923925"/>
        </a:xfrm>
        <a:prstGeom prst="rect">
          <a:avLst/>
        </a:prstGeom>
        <a:noFill/>
        <a:ln w="9525">
          <a:noFill/>
          <a:miter lim="800000"/>
          <a:headEnd/>
          <a:tailEnd/>
        </a:ln>
      </xdr:spPr>
    </xdr:pic>
    <xdr:clientData/>
  </xdr:twoCellAnchor>
  <xdr:twoCellAnchor editAs="oneCell">
    <xdr:from>
      <xdr:col>3</xdr:col>
      <xdr:colOff>66675</xdr:colOff>
      <xdr:row>113</xdr:row>
      <xdr:rowOff>123825</xdr:rowOff>
    </xdr:from>
    <xdr:to>
      <xdr:col>3</xdr:col>
      <xdr:colOff>1276350</xdr:colOff>
      <xdr:row>113</xdr:row>
      <xdr:rowOff>1476375</xdr:rowOff>
    </xdr:to>
    <xdr:pic>
      <xdr:nvPicPr>
        <xdr:cNvPr id="9516" name="Рисунок 34" descr="210.jpg">
          <a:extLst>
            <a:ext uri="{FF2B5EF4-FFF2-40B4-BE49-F238E27FC236}">
              <a16:creationId xmlns:a16="http://schemas.microsoft.com/office/drawing/2014/main" id="{00000000-0008-0000-0800-00002C250000}"/>
            </a:ext>
          </a:extLst>
        </xdr:cNvPr>
        <xdr:cNvPicPr>
          <a:picLocks noChangeAspect="1"/>
        </xdr:cNvPicPr>
      </xdr:nvPicPr>
      <xdr:blipFill>
        <a:blip xmlns:r="http://schemas.openxmlformats.org/officeDocument/2006/relationships" r:embed="rId18" cstate="print"/>
        <a:srcRect/>
        <a:stretch>
          <a:fillRect/>
        </a:stretch>
      </xdr:blipFill>
      <xdr:spPr bwMode="auto">
        <a:xfrm>
          <a:off x="3162300" y="69646800"/>
          <a:ext cx="1209675" cy="1352550"/>
        </a:xfrm>
        <a:prstGeom prst="rect">
          <a:avLst/>
        </a:prstGeom>
        <a:noFill/>
        <a:ln w="9525">
          <a:noFill/>
          <a:miter lim="800000"/>
          <a:headEnd/>
          <a:tailEnd/>
        </a:ln>
      </xdr:spPr>
    </xdr:pic>
    <xdr:clientData/>
  </xdr:twoCellAnchor>
  <xdr:twoCellAnchor editAs="oneCell">
    <xdr:from>
      <xdr:col>3</xdr:col>
      <xdr:colOff>57150</xdr:colOff>
      <xdr:row>86</xdr:row>
      <xdr:rowOff>47625</xdr:rowOff>
    </xdr:from>
    <xdr:to>
      <xdr:col>3</xdr:col>
      <xdr:colOff>1266825</xdr:colOff>
      <xdr:row>86</xdr:row>
      <xdr:rowOff>933450</xdr:rowOff>
    </xdr:to>
    <xdr:pic>
      <xdr:nvPicPr>
        <xdr:cNvPr id="9517" name="Рисунок 45" descr="030.jpg">
          <a:extLst>
            <a:ext uri="{FF2B5EF4-FFF2-40B4-BE49-F238E27FC236}">
              <a16:creationId xmlns:a16="http://schemas.microsoft.com/office/drawing/2014/main" id="{00000000-0008-0000-0800-00002D250000}"/>
            </a:ext>
          </a:extLst>
        </xdr:cNvPr>
        <xdr:cNvPicPr>
          <a:picLocks noChangeAspect="1"/>
        </xdr:cNvPicPr>
      </xdr:nvPicPr>
      <xdr:blipFill>
        <a:blip xmlns:r="http://schemas.openxmlformats.org/officeDocument/2006/relationships" r:embed="rId7" cstate="print"/>
        <a:srcRect/>
        <a:stretch>
          <a:fillRect/>
        </a:stretch>
      </xdr:blipFill>
      <xdr:spPr bwMode="auto">
        <a:xfrm>
          <a:off x="3152775" y="60331350"/>
          <a:ext cx="1209675" cy="885825"/>
        </a:xfrm>
        <a:prstGeom prst="rect">
          <a:avLst/>
        </a:prstGeom>
        <a:noFill/>
        <a:ln w="9525">
          <a:noFill/>
          <a:miter lim="800000"/>
          <a:headEnd/>
          <a:tailEnd/>
        </a:ln>
      </xdr:spPr>
    </xdr:pic>
    <xdr:clientData/>
  </xdr:twoCellAnchor>
  <xdr:twoCellAnchor editAs="oneCell">
    <xdr:from>
      <xdr:col>3</xdr:col>
      <xdr:colOff>38100</xdr:colOff>
      <xdr:row>52</xdr:row>
      <xdr:rowOff>9525</xdr:rowOff>
    </xdr:from>
    <xdr:to>
      <xdr:col>3</xdr:col>
      <xdr:colOff>1247775</xdr:colOff>
      <xdr:row>52</xdr:row>
      <xdr:rowOff>895350</xdr:rowOff>
    </xdr:to>
    <xdr:pic>
      <xdr:nvPicPr>
        <xdr:cNvPr id="9518" name="Рисунок 20" descr="030.jpg">
          <a:extLst>
            <a:ext uri="{FF2B5EF4-FFF2-40B4-BE49-F238E27FC236}">
              <a16:creationId xmlns:a16="http://schemas.microsoft.com/office/drawing/2014/main" id="{00000000-0008-0000-0800-00002E250000}"/>
            </a:ext>
          </a:extLst>
        </xdr:cNvPr>
        <xdr:cNvPicPr>
          <a:picLocks noChangeAspect="1"/>
        </xdr:cNvPicPr>
      </xdr:nvPicPr>
      <xdr:blipFill>
        <a:blip xmlns:r="http://schemas.openxmlformats.org/officeDocument/2006/relationships" r:embed="rId7" cstate="print"/>
        <a:srcRect/>
        <a:stretch>
          <a:fillRect/>
        </a:stretch>
      </xdr:blipFill>
      <xdr:spPr bwMode="auto">
        <a:xfrm>
          <a:off x="3133725" y="43224450"/>
          <a:ext cx="1209675" cy="885825"/>
        </a:xfrm>
        <a:prstGeom prst="rect">
          <a:avLst/>
        </a:prstGeom>
        <a:noFill/>
        <a:ln w="9525">
          <a:noFill/>
          <a:miter lim="800000"/>
          <a:headEnd/>
          <a:tailEnd/>
        </a:ln>
      </xdr:spPr>
    </xdr:pic>
    <xdr:clientData/>
  </xdr:twoCellAnchor>
  <xdr:twoCellAnchor editAs="oneCell">
    <xdr:from>
      <xdr:col>3</xdr:col>
      <xdr:colOff>57150</xdr:colOff>
      <xdr:row>24</xdr:row>
      <xdr:rowOff>38100</xdr:rowOff>
    </xdr:from>
    <xdr:to>
      <xdr:col>3</xdr:col>
      <xdr:colOff>1266825</xdr:colOff>
      <xdr:row>24</xdr:row>
      <xdr:rowOff>923925</xdr:rowOff>
    </xdr:to>
    <xdr:pic>
      <xdr:nvPicPr>
        <xdr:cNvPr id="9519" name="Рисунок 25" descr="138.jpg">
          <a:extLst>
            <a:ext uri="{FF2B5EF4-FFF2-40B4-BE49-F238E27FC236}">
              <a16:creationId xmlns:a16="http://schemas.microsoft.com/office/drawing/2014/main" id="{00000000-0008-0000-0800-00002F250000}"/>
            </a:ext>
          </a:extLst>
        </xdr:cNvPr>
        <xdr:cNvPicPr>
          <a:picLocks noChangeAspect="1"/>
        </xdr:cNvPicPr>
      </xdr:nvPicPr>
      <xdr:blipFill>
        <a:blip xmlns:r="http://schemas.openxmlformats.org/officeDocument/2006/relationships" r:embed="rId11" cstate="print"/>
        <a:srcRect/>
        <a:stretch>
          <a:fillRect/>
        </a:stretch>
      </xdr:blipFill>
      <xdr:spPr bwMode="auto">
        <a:xfrm>
          <a:off x="3152775" y="16706850"/>
          <a:ext cx="1209675" cy="885825"/>
        </a:xfrm>
        <a:prstGeom prst="rect">
          <a:avLst/>
        </a:prstGeom>
        <a:noFill/>
        <a:ln w="9525">
          <a:noFill/>
          <a:miter lim="800000"/>
          <a:headEnd/>
          <a:tailEnd/>
        </a:ln>
      </xdr:spPr>
    </xdr:pic>
    <xdr:clientData/>
  </xdr:twoCellAnchor>
  <xdr:twoCellAnchor editAs="oneCell">
    <xdr:from>
      <xdr:col>3</xdr:col>
      <xdr:colOff>57150</xdr:colOff>
      <xdr:row>69</xdr:row>
      <xdr:rowOff>47625</xdr:rowOff>
    </xdr:from>
    <xdr:to>
      <xdr:col>4</xdr:col>
      <xdr:colOff>0</xdr:colOff>
      <xdr:row>69</xdr:row>
      <xdr:rowOff>657225</xdr:rowOff>
    </xdr:to>
    <xdr:pic>
      <xdr:nvPicPr>
        <xdr:cNvPr id="9520" name="Picture 4" descr="霓虹灯中间接头带电源线">
          <a:extLst>
            <a:ext uri="{FF2B5EF4-FFF2-40B4-BE49-F238E27FC236}">
              <a16:creationId xmlns:a16="http://schemas.microsoft.com/office/drawing/2014/main" id="{00000000-0008-0000-0800-00003025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152775" y="58178700"/>
          <a:ext cx="1266825" cy="609600"/>
        </a:xfrm>
        <a:prstGeom prst="rect">
          <a:avLst/>
        </a:prstGeom>
        <a:noFill/>
        <a:ln w="9525">
          <a:noFill/>
          <a:miter lim="800000"/>
          <a:headEnd/>
          <a:tailEnd/>
        </a:ln>
      </xdr:spPr>
    </xdr:pic>
    <xdr:clientData/>
  </xdr:twoCellAnchor>
  <xdr:twoCellAnchor editAs="oneCell">
    <xdr:from>
      <xdr:col>3</xdr:col>
      <xdr:colOff>38100</xdr:colOff>
      <xdr:row>95</xdr:row>
      <xdr:rowOff>152400</xdr:rowOff>
    </xdr:from>
    <xdr:to>
      <xdr:col>3</xdr:col>
      <xdr:colOff>1285875</xdr:colOff>
      <xdr:row>95</xdr:row>
      <xdr:rowOff>800100</xdr:rowOff>
    </xdr:to>
    <xdr:pic>
      <xdr:nvPicPr>
        <xdr:cNvPr id="9521" name="Picture 3" descr="柔性霓虹灯5CM轨道">
          <a:extLst>
            <a:ext uri="{FF2B5EF4-FFF2-40B4-BE49-F238E27FC236}">
              <a16:creationId xmlns:a16="http://schemas.microsoft.com/office/drawing/2014/main" id="{00000000-0008-0000-0800-00003125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133725" y="66265425"/>
          <a:ext cx="1247775" cy="647700"/>
        </a:xfrm>
        <a:prstGeom prst="rect">
          <a:avLst/>
        </a:prstGeom>
        <a:noFill/>
        <a:ln w="9525">
          <a:noFill/>
          <a:miter lim="800000"/>
          <a:headEnd/>
          <a:tailEnd/>
        </a:ln>
      </xdr:spPr>
    </xdr:pic>
    <xdr:clientData/>
  </xdr:twoCellAnchor>
  <xdr:twoCellAnchor editAs="oneCell">
    <xdr:from>
      <xdr:col>3</xdr:col>
      <xdr:colOff>57150</xdr:colOff>
      <xdr:row>93</xdr:row>
      <xdr:rowOff>28575</xdr:rowOff>
    </xdr:from>
    <xdr:to>
      <xdr:col>3</xdr:col>
      <xdr:colOff>1285875</xdr:colOff>
      <xdr:row>93</xdr:row>
      <xdr:rowOff>952500</xdr:rowOff>
    </xdr:to>
    <xdr:pic>
      <xdr:nvPicPr>
        <xdr:cNvPr id="9522" name="Picture 1964" descr="DSC00191">
          <a:extLst>
            <a:ext uri="{FF2B5EF4-FFF2-40B4-BE49-F238E27FC236}">
              <a16:creationId xmlns:a16="http://schemas.microsoft.com/office/drawing/2014/main" id="{00000000-0008-0000-0800-00003225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3152775" y="65170050"/>
          <a:ext cx="1228725" cy="923925"/>
        </a:xfrm>
        <a:prstGeom prst="rect">
          <a:avLst/>
        </a:prstGeom>
        <a:noFill/>
        <a:ln w="9525">
          <a:noFill/>
          <a:miter lim="800000"/>
          <a:headEnd/>
          <a:tailEnd/>
        </a:ln>
      </xdr:spPr>
    </xdr:pic>
    <xdr:clientData/>
  </xdr:twoCellAnchor>
  <xdr:twoCellAnchor editAs="oneCell">
    <xdr:from>
      <xdr:col>3</xdr:col>
      <xdr:colOff>57150</xdr:colOff>
      <xdr:row>28</xdr:row>
      <xdr:rowOff>38100</xdr:rowOff>
    </xdr:from>
    <xdr:to>
      <xdr:col>3</xdr:col>
      <xdr:colOff>1266825</xdr:colOff>
      <xdr:row>28</xdr:row>
      <xdr:rowOff>923925</xdr:rowOff>
    </xdr:to>
    <xdr:pic>
      <xdr:nvPicPr>
        <xdr:cNvPr id="9523" name="Рисунок 17" descr="035.jpg">
          <a:extLst>
            <a:ext uri="{FF2B5EF4-FFF2-40B4-BE49-F238E27FC236}">
              <a16:creationId xmlns:a16="http://schemas.microsoft.com/office/drawing/2014/main" id="{00000000-0008-0000-0800-000033250000}"/>
            </a:ext>
          </a:extLst>
        </xdr:cNvPr>
        <xdr:cNvPicPr>
          <a:picLocks noChangeAspect="1"/>
        </xdr:cNvPicPr>
      </xdr:nvPicPr>
      <xdr:blipFill>
        <a:blip xmlns:r="http://schemas.openxmlformats.org/officeDocument/2006/relationships" r:embed="rId5" cstate="print"/>
        <a:srcRect/>
        <a:stretch>
          <a:fillRect/>
        </a:stretch>
      </xdr:blipFill>
      <xdr:spPr bwMode="auto">
        <a:xfrm>
          <a:off x="3152775" y="22479000"/>
          <a:ext cx="1209675" cy="885825"/>
        </a:xfrm>
        <a:prstGeom prst="rect">
          <a:avLst/>
        </a:prstGeom>
        <a:noFill/>
        <a:ln w="9525">
          <a:noFill/>
          <a:miter lim="800000"/>
          <a:headEnd/>
          <a:tailEnd/>
        </a:ln>
      </xdr:spPr>
    </xdr:pic>
    <xdr:clientData/>
  </xdr:twoCellAnchor>
  <xdr:twoCellAnchor editAs="oneCell">
    <xdr:from>
      <xdr:col>3</xdr:col>
      <xdr:colOff>47625</xdr:colOff>
      <xdr:row>35</xdr:row>
      <xdr:rowOff>38100</xdr:rowOff>
    </xdr:from>
    <xdr:to>
      <xdr:col>3</xdr:col>
      <xdr:colOff>1257300</xdr:colOff>
      <xdr:row>35</xdr:row>
      <xdr:rowOff>923925</xdr:rowOff>
    </xdr:to>
    <xdr:pic>
      <xdr:nvPicPr>
        <xdr:cNvPr id="9524" name="Рисунок 19" descr="037.jpg">
          <a:extLst>
            <a:ext uri="{FF2B5EF4-FFF2-40B4-BE49-F238E27FC236}">
              <a16:creationId xmlns:a16="http://schemas.microsoft.com/office/drawing/2014/main" id="{00000000-0008-0000-0800-000034250000}"/>
            </a:ext>
          </a:extLst>
        </xdr:cNvPr>
        <xdr:cNvPicPr>
          <a:picLocks noChangeAspect="1"/>
        </xdr:cNvPicPr>
      </xdr:nvPicPr>
      <xdr:blipFill>
        <a:blip xmlns:r="http://schemas.openxmlformats.org/officeDocument/2006/relationships" r:embed="rId6" cstate="print"/>
        <a:srcRect/>
        <a:stretch>
          <a:fillRect/>
        </a:stretch>
      </xdr:blipFill>
      <xdr:spPr bwMode="auto">
        <a:xfrm>
          <a:off x="3143250" y="27851100"/>
          <a:ext cx="1209675" cy="885825"/>
        </a:xfrm>
        <a:prstGeom prst="rect">
          <a:avLst/>
        </a:prstGeom>
        <a:noFill/>
        <a:ln w="9525">
          <a:noFill/>
          <a:miter lim="800000"/>
          <a:headEnd/>
          <a:tailEnd/>
        </a:ln>
      </xdr:spPr>
    </xdr:pic>
    <xdr:clientData/>
  </xdr:twoCellAnchor>
  <xdr:twoCellAnchor editAs="oneCell">
    <xdr:from>
      <xdr:col>3</xdr:col>
      <xdr:colOff>47625</xdr:colOff>
      <xdr:row>36</xdr:row>
      <xdr:rowOff>38100</xdr:rowOff>
    </xdr:from>
    <xdr:to>
      <xdr:col>3</xdr:col>
      <xdr:colOff>1257300</xdr:colOff>
      <xdr:row>36</xdr:row>
      <xdr:rowOff>923925</xdr:rowOff>
    </xdr:to>
    <xdr:pic>
      <xdr:nvPicPr>
        <xdr:cNvPr id="9525" name="Рисунок 19" descr="037.jpg">
          <a:extLst>
            <a:ext uri="{FF2B5EF4-FFF2-40B4-BE49-F238E27FC236}">
              <a16:creationId xmlns:a16="http://schemas.microsoft.com/office/drawing/2014/main" id="{00000000-0008-0000-0800-000035250000}"/>
            </a:ext>
          </a:extLst>
        </xdr:cNvPr>
        <xdr:cNvPicPr>
          <a:picLocks noChangeAspect="1"/>
        </xdr:cNvPicPr>
      </xdr:nvPicPr>
      <xdr:blipFill>
        <a:blip xmlns:r="http://schemas.openxmlformats.org/officeDocument/2006/relationships" r:embed="rId6" cstate="print"/>
        <a:srcRect/>
        <a:stretch>
          <a:fillRect/>
        </a:stretch>
      </xdr:blipFill>
      <xdr:spPr bwMode="auto">
        <a:xfrm>
          <a:off x="3143250" y="28803600"/>
          <a:ext cx="1209675" cy="885825"/>
        </a:xfrm>
        <a:prstGeom prst="rect">
          <a:avLst/>
        </a:prstGeom>
        <a:noFill/>
        <a:ln w="9525">
          <a:noFill/>
          <a:miter lim="800000"/>
          <a:headEnd/>
          <a:tailEnd/>
        </a:ln>
      </xdr:spPr>
    </xdr:pic>
    <xdr:clientData/>
  </xdr:twoCellAnchor>
  <xdr:twoCellAnchor editAs="oneCell">
    <xdr:from>
      <xdr:col>3</xdr:col>
      <xdr:colOff>47625</xdr:colOff>
      <xdr:row>6</xdr:row>
      <xdr:rowOff>38100</xdr:rowOff>
    </xdr:from>
    <xdr:to>
      <xdr:col>3</xdr:col>
      <xdr:colOff>1276350</xdr:colOff>
      <xdr:row>6</xdr:row>
      <xdr:rowOff>962025</xdr:rowOff>
    </xdr:to>
    <xdr:pic>
      <xdr:nvPicPr>
        <xdr:cNvPr id="9526" name="Picture 1969" descr="DSC00189r">
          <a:extLst>
            <a:ext uri="{FF2B5EF4-FFF2-40B4-BE49-F238E27FC236}">
              <a16:creationId xmlns:a16="http://schemas.microsoft.com/office/drawing/2014/main" id="{00000000-0008-0000-0800-00003625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3143250" y="2076450"/>
          <a:ext cx="1228725" cy="923925"/>
        </a:xfrm>
        <a:prstGeom prst="rect">
          <a:avLst/>
        </a:prstGeom>
        <a:noFill/>
        <a:ln w="9525">
          <a:noFill/>
          <a:miter lim="800000"/>
          <a:headEnd/>
          <a:tailEnd/>
        </a:ln>
      </xdr:spPr>
    </xdr:pic>
    <xdr:clientData/>
  </xdr:twoCellAnchor>
  <xdr:twoCellAnchor editAs="oneCell">
    <xdr:from>
      <xdr:col>3</xdr:col>
      <xdr:colOff>47625</xdr:colOff>
      <xdr:row>7</xdr:row>
      <xdr:rowOff>38100</xdr:rowOff>
    </xdr:from>
    <xdr:to>
      <xdr:col>3</xdr:col>
      <xdr:colOff>1276350</xdr:colOff>
      <xdr:row>7</xdr:row>
      <xdr:rowOff>962025</xdr:rowOff>
    </xdr:to>
    <xdr:pic>
      <xdr:nvPicPr>
        <xdr:cNvPr id="9527" name="Picture 1973" descr="DSC00189y">
          <a:extLst>
            <a:ext uri="{FF2B5EF4-FFF2-40B4-BE49-F238E27FC236}">
              <a16:creationId xmlns:a16="http://schemas.microsoft.com/office/drawing/2014/main" id="{00000000-0008-0000-0800-00003725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143250" y="3076575"/>
          <a:ext cx="1228725" cy="923925"/>
        </a:xfrm>
        <a:prstGeom prst="rect">
          <a:avLst/>
        </a:prstGeom>
        <a:noFill/>
        <a:ln w="9525">
          <a:noFill/>
          <a:miter lim="800000"/>
          <a:headEnd/>
          <a:tailEnd/>
        </a:ln>
      </xdr:spPr>
    </xdr:pic>
    <xdr:clientData/>
  </xdr:twoCellAnchor>
  <xdr:twoCellAnchor editAs="oneCell">
    <xdr:from>
      <xdr:col>3</xdr:col>
      <xdr:colOff>47625</xdr:colOff>
      <xdr:row>9</xdr:row>
      <xdr:rowOff>38100</xdr:rowOff>
    </xdr:from>
    <xdr:to>
      <xdr:col>3</xdr:col>
      <xdr:colOff>1276350</xdr:colOff>
      <xdr:row>9</xdr:row>
      <xdr:rowOff>962025</xdr:rowOff>
    </xdr:to>
    <xdr:pic>
      <xdr:nvPicPr>
        <xdr:cNvPr id="9528" name="Picture 1966" descr="DSC00189">
          <a:extLst>
            <a:ext uri="{FF2B5EF4-FFF2-40B4-BE49-F238E27FC236}">
              <a16:creationId xmlns:a16="http://schemas.microsoft.com/office/drawing/2014/main" id="{00000000-0008-0000-0800-00003825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3143250" y="5076825"/>
          <a:ext cx="1228725" cy="923925"/>
        </a:xfrm>
        <a:prstGeom prst="rect">
          <a:avLst/>
        </a:prstGeom>
        <a:noFill/>
        <a:ln w="9525">
          <a:noFill/>
          <a:miter lim="800000"/>
          <a:headEnd/>
          <a:tailEnd/>
        </a:ln>
      </xdr:spPr>
    </xdr:pic>
    <xdr:clientData/>
  </xdr:twoCellAnchor>
  <xdr:twoCellAnchor editAs="oneCell">
    <xdr:from>
      <xdr:col>3</xdr:col>
      <xdr:colOff>66675</xdr:colOff>
      <xdr:row>11</xdr:row>
      <xdr:rowOff>38100</xdr:rowOff>
    </xdr:from>
    <xdr:to>
      <xdr:col>3</xdr:col>
      <xdr:colOff>1276350</xdr:colOff>
      <xdr:row>11</xdr:row>
      <xdr:rowOff>923925</xdr:rowOff>
    </xdr:to>
    <xdr:pic>
      <xdr:nvPicPr>
        <xdr:cNvPr id="9529" name="Рисунок 24" descr="034.jpg">
          <a:extLst>
            <a:ext uri="{FF2B5EF4-FFF2-40B4-BE49-F238E27FC236}">
              <a16:creationId xmlns:a16="http://schemas.microsoft.com/office/drawing/2014/main" id="{00000000-0008-0000-0800-000039250000}"/>
            </a:ext>
          </a:extLst>
        </xdr:cNvPr>
        <xdr:cNvPicPr>
          <a:picLocks noChangeAspect="1"/>
        </xdr:cNvPicPr>
      </xdr:nvPicPr>
      <xdr:blipFill>
        <a:blip xmlns:r="http://schemas.openxmlformats.org/officeDocument/2006/relationships" r:embed="rId4" cstate="print"/>
        <a:srcRect/>
        <a:stretch>
          <a:fillRect/>
        </a:stretch>
      </xdr:blipFill>
      <xdr:spPr bwMode="auto">
        <a:xfrm>
          <a:off x="3162300" y="6076950"/>
          <a:ext cx="1209675" cy="885825"/>
        </a:xfrm>
        <a:prstGeom prst="rect">
          <a:avLst/>
        </a:prstGeom>
        <a:noFill/>
        <a:ln w="9525">
          <a:noFill/>
          <a:miter lim="800000"/>
          <a:headEnd/>
          <a:tailEnd/>
        </a:ln>
      </xdr:spPr>
    </xdr:pic>
    <xdr:clientData/>
  </xdr:twoCellAnchor>
  <xdr:twoCellAnchor editAs="oneCell">
    <xdr:from>
      <xdr:col>3</xdr:col>
      <xdr:colOff>66675</xdr:colOff>
      <xdr:row>59</xdr:row>
      <xdr:rowOff>47625</xdr:rowOff>
    </xdr:from>
    <xdr:to>
      <xdr:col>3</xdr:col>
      <xdr:colOff>1276350</xdr:colOff>
      <xdr:row>59</xdr:row>
      <xdr:rowOff>933450</xdr:rowOff>
    </xdr:to>
    <xdr:pic>
      <xdr:nvPicPr>
        <xdr:cNvPr id="9530" name="Рисунок 28" descr="033.jpg">
          <a:extLst>
            <a:ext uri="{FF2B5EF4-FFF2-40B4-BE49-F238E27FC236}">
              <a16:creationId xmlns:a16="http://schemas.microsoft.com/office/drawing/2014/main" id="{00000000-0008-0000-0800-00003A250000}"/>
            </a:ext>
          </a:extLst>
        </xdr:cNvPr>
        <xdr:cNvPicPr>
          <a:picLocks noChangeAspect="1"/>
        </xdr:cNvPicPr>
      </xdr:nvPicPr>
      <xdr:blipFill>
        <a:blip xmlns:r="http://schemas.openxmlformats.org/officeDocument/2006/relationships" r:embed="rId10" cstate="print"/>
        <a:srcRect/>
        <a:stretch>
          <a:fillRect/>
        </a:stretch>
      </xdr:blipFill>
      <xdr:spPr bwMode="auto">
        <a:xfrm>
          <a:off x="3162300" y="49272825"/>
          <a:ext cx="1209675" cy="885825"/>
        </a:xfrm>
        <a:prstGeom prst="rect">
          <a:avLst/>
        </a:prstGeom>
        <a:noFill/>
        <a:ln w="9525">
          <a:noFill/>
          <a:miter lim="800000"/>
          <a:headEnd/>
          <a:tailEnd/>
        </a:ln>
      </xdr:spPr>
    </xdr:pic>
    <xdr:clientData/>
  </xdr:twoCellAnchor>
  <xdr:twoCellAnchor editAs="oneCell">
    <xdr:from>
      <xdr:col>3</xdr:col>
      <xdr:colOff>47625</xdr:colOff>
      <xdr:row>103</xdr:row>
      <xdr:rowOff>66675</xdr:rowOff>
    </xdr:from>
    <xdr:to>
      <xdr:col>3</xdr:col>
      <xdr:colOff>1276350</xdr:colOff>
      <xdr:row>103</xdr:row>
      <xdr:rowOff>990600</xdr:rowOff>
    </xdr:to>
    <xdr:pic>
      <xdr:nvPicPr>
        <xdr:cNvPr id="9531" name="Picture 1965" descr="DSC00193">
          <a:extLst>
            <a:ext uri="{FF2B5EF4-FFF2-40B4-BE49-F238E27FC236}">
              <a16:creationId xmlns:a16="http://schemas.microsoft.com/office/drawing/2014/main" id="{00000000-0008-0000-0800-00003B25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3143250" y="68522850"/>
          <a:ext cx="1228725" cy="923925"/>
        </a:xfrm>
        <a:prstGeom prst="rect">
          <a:avLst/>
        </a:prstGeom>
        <a:noFill/>
        <a:ln w="9525">
          <a:noFill/>
          <a:miter lim="800000"/>
          <a:headEnd/>
          <a:tailEnd/>
        </a:ln>
      </xdr:spPr>
    </xdr:pic>
    <xdr:clientData/>
  </xdr:twoCellAnchor>
  <xdr:twoCellAnchor editAs="oneCell">
    <xdr:from>
      <xdr:col>3</xdr:col>
      <xdr:colOff>66675</xdr:colOff>
      <xdr:row>54</xdr:row>
      <xdr:rowOff>19050</xdr:rowOff>
    </xdr:from>
    <xdr:to>
      <xdr:col>3</xdr:col>
      <xdr:colOff>1276350</xdr:colOff>
      <xdr:row>54</xdr:row>
      <xdr:rowOff>904875</xdr:rowOff>
    </xdr:to>
    <xdr:pic>
      <xdr:nvPicPr>
        <xdr:cNvPr id="9534" name="Рисунок 24" descr="034.jpg">
          <a:extLst>
            <a:ext uri="{FF2B5EF4-FFF2-40B4-BE49-F238E27FC236}">
              <a16:creationId xmlns:a16="http://schemas.microsoft.com/office/drawing/2014/main" id="{00000000-0008-0000-0800-00003E250000}"/>
            </a:ext>
          </a:extLst>
        </xdr:cNvPr>
        <xdr:cNvPicPr>
          <a:picLocks noChangeAspect="1"/>
        </xdr:cNvPicPr>
      </xdr:nvPicPr>
      <xdr:blipFill>
        <a:blip xmlns:r="http://schemas.openxmlformats.org/officeDocument/2006/relationships" r:embed="rId4" cstate="print"/>
        <a:srcRect/>
        <a:stretch>
          <a:fillRect/>
        </a:stretch>
      </xdr:blipFill>
      <xdr:spPr bwMode="auto">
        <a:xfrm>
          <a:off x="3162300" y="45100875"/>
          <a:ext cx="1209675" cy="885825"/>
        </a:xfrm>
        <a:prstGeom prst="rect">
          <a:avLst/>
        </a:prstGeom>
        <a:noFill/>
        <a:ln w="9525">
          <a:noFill/>
          <a:miter lim="800000"/>
          <a:headEnd/>
          <a:tailEnd/>
        </a:ln>
      </xdr:spPr>
    </xdr:pic>
    <xdr:clientData/>
  </xdr:twoCellAnchor>
  <xdr:twoCellAnchor editAs="oneCell">
    <xdr:from>
      <xdr:col>3</xdr:col>
      <xdr:colOff>66675</xdr:colOff>
      <xdr:row>48</xdr:row>
      <xdr:rowOff>28575</xdr:rowOff>
    </xdr:from>
    <xdr:to>
      <xdr:col>3</xdr:col>
      <xdr:colOff>1276350</xdr:colOff>
      <xdr:row>48</xdr:row>
      <xdr:rowOff>914400</xdr:rowOff>
    </xdr:to>
    <xdr:pic>
      <xdr:nvPicPr>
        <xdr:cNvPr id="9535" name="Рисунок 26" descr="031.jpg">
          <a:extLst>
            <a:ext uri="{FF2B5EF4-FFF2-40B4-BE49-F238E27FC236}">
              <a16:creationId xmlns:a16="http://schemas.microsoft.com/office/drawing/2014/main" id="{00000000-0008-0000-0800-00003F250000}"/>
            </a:ext>
          </a:extLst>
        </xdr:cNvPr>
        <xdr:cNvPicPr>
          <a:picLocks noChangeAspect="1"/>
        </xdr:cNvPicPr>
      </xdr:nvPicPr>
      <xdr:blipFill>
        <a:blip xmlns:r="http://schemas.openxmlformats.org/officeDocument/2006/relationships" r:embed="rId8" cstate="print"/>
        <a:srcRect/>
        <a:stretch>
          <a:fillRect/>
        </a:stretch>
      </xdr:blipFill>
      <xdr:spPr bwMode="auto">
        <a:xfrm>
          <a:off x="3162300" y="40014525"/>
          <a:ext cx="1209675" cy="885825"/>
        </a:xfrm>
        <a:prstGeom prst="rect">
          <a:avLst/>
        </a:prstGeom>
        <a:noFill/>
        <a:ln w="9525">
          <a:noFill/>
          <a:miter lim="800000"/>
          <a:headEnd/>
          <a:tailEnd/>
        </a:ln>
      </xdr:spPr>
    </xdr:pic>
    <xdr:clientData/>
  </xdr:twoCellAnchor>
  <xdr:twoCellAnchor editAs="oneCell">
    <xdr:from>
      <xdr:col>3</xdr:col>
      <xdr:colOff>57150</xdr:colOff>
      <xdr:row>49</xdr:row>
      <xdr:rowOff>47625</xdr:rowOff>
    </xdr:from>
    <xdr:to>
      <xdr:col>3</xdr:col>
      <xdr:colOff>1266825</xdr:colOff>
      <xdr:row>49</xdr:row>
      <xdr:rowOff>933450</xdr:rowOff>
    </xdr:to>
    <xdr:pic>
      <xdr:nvPicPr>
        <xdr:cNvPr id="9536" name="Рисунок 24" descr="034.jpg">
          <a:extLst>
            <a:ext uri="{FF2B5EF4-FFF2-40B4-BE49-F238E27FC236}">
              <a16:creationId xmlns:a16="http://schemas.microsoft.com/office/drawing/2014/main" id="{00000000-0008-0000-0800-000040250000}"/>
            </a:ext>
          </a:extLst>
        </xdr:cNvPr>
        <xdr:cNvPicPr>
          <a:picLocks noChangeAspect="1"/>
        </xdr:cNvPicPr>
      </xdr:nvPicPr>
      <xdr:blipFill>
        <a:blip xmlns:r="http://schemas.openxmlformats.org/officeDocument/2006/relationships" r:embed="rId4" cstate="print"/>
        <a:srcRect/>
        <a:stretch>
          <a:fillRect/>
        </a:stretch>
      </xdr:blipFill>
      <xdr:spPr bwMode="auto">
        <a:xfrm>
          <a:off x="3152775" y="41005125"/>
          <a:ext cx="1209675" cy="885825"/>
        </a:xfrm>
        <a:prstGeom prst="rect">
          <a:avLst/>
        </a:prstGeom>
        <a:noFill/>
        <a:ln w="9525">
          <a:noFill/>
          <a:miter lim="800000"/>
          <a:headEnd/>
          <a:tailEnd/>
        </a:ln>
      </xdr:spPr>
    </xdr:pic>
    <xdr:clientData/>
  </xdr:twoCellAnchor>
  <xdr:twoCellAnchor editAs="oneCell">
    <xdr:from>
      <xdr:col>3</xdr:col>
      <xdr:colOff>57150</xdr:colOff>
      <xdr:row>13</xdr:row>
      <xdr:rowOff>28575</xdr:rowOff>
    </xdr:from>
    <xdr:to>
      <xdr:col>4</xdr:col>
      <xdr:colOff>0</xdr:colOff>
      <xdr:row>13</xdr:row>
      <xdr:rowOff>638175</xdr:rowOff>
    </xdr:to>
    <xdr:pic>
      <xdr:nvPicPr>
        <xdr:cNvPr id="9537" name="Picture 4" descr="霓虹灯中间接头带电源线">
          <a:extLst>
            <a:ext uri="{FF2B5EF4-FFF2-40B4-BE49-F238E27FC236}">
              <a16:creationId xmlns:a16="http://schemas.microsoft.com/office/drawing/2014/main" id="{00000000-0008-0000-0800-00004125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152775" y="7991475"/>
          <a:ext cx="1266825" cy="609600"/>
        </a:xfrm>
        <a:prstGeom prst="rect">
          <a:avLst/>
        </a:prstGeom>
        <a:noFill/>
        <a:ln w="9525">
          <a:noFill/>
          <a:miter lim="800000"/>
          <a:headEnd/>
          <a:tailEnd/>
        </a:ln>
      </xdr:spPr>
    </xdr:pic>
    <xdr:clientData/>
  </xdr:twoCellAnchor>
  <xdr:twoCellAnchor editAs="oneCell">
    <xdr:from>
      <xdr:col>3</xdr:col>
      <xdr:colOff>57150</xdr:colOff>
      <xdr:row>16</xdr:row>
      <xdr:rowOff>28575</xdr:rowOff>
    </xdr:from>
    <xdr:to>
      <xdr:col>3</xdr:col>
      <xdr:colOff>1266825</xdr:colOff>
      <xdr:row>16</xdr:row>
      <xdr:rowOff>914400</xdr:rowOff>
    </xdr:to>
    <xdr:pic>
      <xdr:nvPicPr>
        <xdr:cNvPr id="9538" name="Рисунок 19" descr="037.jpg">
          <a:extLst>
            <a:ext uri="{FF2B5EF4-FFF2-40B4-BE49-F238E27FC236}">
              <a16:creationId xmlns:a16="http://schemas.microsoft.com/office/drawing/2014/main" id="{00000000-0008-0000-0800-000042250000}"/>
            </a:ext>
          </a:extLst>
        </xdr:cNvPr>
        <xdr:cNvPicPr>
          <a:picLocks noChangeAspect="1"/>
        </xdr:cNvPicPr>
      </xdr:nvPicPr>
      <xdr:blipFill>
        <a:blip xmlns:r="http://schemas.openxmlformats.org/officeDocument/2006/relationships" r:embed="rId6" cstate="print"/>
        <a:srcRect/>
        <a:stretch>
          <a:fillRect/>
        </a:stretch>
      </xdr:blipFill>
      <xdr:spPr bwMode="auto">
        <a:xfrm>
          <a:off x="3152775" y="9705975"/>
          <a:ext cx="1209675" cy="885825"/>
        </a:xfrm>
        <a:prstGeom prst="rect">
          <a:avLst/>
        </a:prstGeom>
        <a:noFill/>
        <a:ln w="9525">
          <a:noFill/>
          <a:miter lim="800000"/>
          <a:headEnd/>
          <a:tailEnd/>
        </a:ln>
      </xdr:spPr>
    </xdr:pic>
    <xdr:clientData/>
  </xdr:twoCellAnchor>
  <xdr:twoCellAnchor editAs="oneCell">
    <xdr:from>
      <xdr:col>3</xdr:col>
      <xdr:colOff>57150</xdr:colOff>
      <xdr:row>14</xdr:row>
      <xdr:rowOff>28575</xdr:rowOff>
    </xdr:from>
    <xdr:to>
      <xdr:col>3</xdr:col>
      <xdr:colOff>1285875</xdr:colOff>
      <xdr:row>15</xdr:row>
      <xdr:rowOff>428625</xdr:rowOff>
    </xdr:to>
    <xdr:pic>
      <xdr:nvPicPr>
        <xdr:cNvPr id="9539" name="Picture 1964" descr="DSC00191">
          <a:extLst>
            <a:ext uri="{FF2B5EF4-FFF2-40B4-BE49-F238E27FC236}">
              <a16:creationId xmlns:a16="http://schemas.microsoft.com/office/drawing/2014/main" id="{00000000-0008-0000-0800-00004325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3152775" y="8705850"/>
          <a:ext cx="1228725" cy="923925"/>
        </a:xfrm>
        <a:prstGeom prst="rect">
          <a:avLst/>
        </a:prstGeom>
        <a:noFill/>
        <a:ln w="9525">
          <a:noFill/>
          <a:miter lim="800000"/>
          <a:headEnd/>
          <a:tailEnd/>
        </a:ln>
      </xdr:spPr>
    </xdr:pic>
    <xdr:clientData/>
  </xdr:twoCellAnchor>
  <xdr:twoCellAnchor editAs="oneCell">
    <xdr:from>
      <xdr:col>3</xdr:col>
      <xdr:colOff>47625</xdr:colOff>
      <xdr:row>17</xdr:row>
      <xdr:rowOff>38100</xdr:rowOff>
    </xdr:from>
    <xdr:to>
      <xdr:col>3</xdr:col>
      <xdr:colOff>1257300</xdr:colOff>
      <xdr:row>17</xdr:row>
      <xdr:rowOff>923925</xdr:rowOff>
    </xdr:to>
    <xdr:pic>
      <xdr:nvPicPr>
        <xdr:cNvPr id="9540" name="Рисунок 19" descr="037.jpg">
          <a:extLst>
            <a:ext uri="{FF2B5EF4-FFF2-40B4-BE49-F238E27FC236}">
              <a16:creationId xmlns:a16="http://schemas.microsoft.com/office/drawing/2014/main" id="{00000000-0008-0000-0800-000044250000}"/>
            </a:ext>
          </a:extLst>
        </xdr:cNvPr>
        <xdr:cNvPicPr>
          <a:picLocks noChangeAspect="1"/>
        </xdr:cNvPicPr>
      </xdr:nvPicPr>
      <xdr:blipFill>
        <a:blip xmlns:r="http://schemas.openxmlformats.org/officeDocument/2006/relationships" r:embed="rId6" cstate="print"/>
        <a:srcRect/>
        <a:stretch>
          <a:fillRect/>
        </a:stretch>
      </xdr:blipFill>
      <xdr:spPr bwMode="auto">
        <a:xfrm>
          <a:off x="3143250" y="10668000"/>
          <a:ext cx="1209675" cy="885825"/>
        </a:xfrm>
        <a:prstGeom prst="rect">
          <a:avLst/>
        </a:prstGeom>
        <a:noFill/>
        <a:ln w="9525">
          <a:noFill/>
          <a:miter lim="800000"/>
          <a:headEnd/>
          <a:tailEnd/>
        </a:ln>
      </xdr:spPr>
    </xdr:pic>
    <xdr:clientData/>
  </xdr:twoCellAnchor>
  <xdr:twoCellAnchor editAs="oneCell">
    <xdr:from>
      <xdr:col>3</xdr:col>
      <xdr:colOff>47625</xdr:colOff>
      <xdr:row>18</xdr:row>
      <xdr:rowOff>38100</xdr:rowOff>
    </xdr:from>
    <xdr:to>
      <xdr:col>3</xdr:col>
      <xdr:colOff>1257300</xdr:colOff>
      <xdr:row>18</xdr:row>
      <xdr:rowOff>923925</xdr:rowOff>
    </xdr:to>
    <xdr:pic>
      <xdr:nvPicPr>
        <xdr:cNvPr id="9541" name="Рисунок 19" descr="037.jpg">
          <a:extLst>
            <a:ext uri="{FF2B5EF4-FFF2-40B4-BE49-F238E27FC236}">
              <a16:creationId xmlns:a16="http://schemas.microsoft.com/office/drawing/2014/main" id="{00000000-0008-0000-0800-000045250000}"/>
            </a:ext>
          </a:extLst>
        </xdr:cNvPr>
        <xdr:cNvPicPr>
          <a:picLocks noChangeAspect="1"/>
        </xdr:cNvPicPr>
      </xdr:nvPicPr>
      <xdr:blipFill>
        <a:blip xmlns:r="http://schemas.openxmlformats.org/officeDocument/2006/relationships" r:embed="rId6" cstate="print"/>
        <a:srcRect/>
        <a:stretch>
          <a:fillRect/>
        </a:stretch>
      </xdr:blipFill>
      <xdr:spPr bwMode="auto">
        <a:xfrm>
          <a:off x="3143250" y="11620500"/>
          <a:ext cx="1209675" cy="885825"/>
        </a:xfrm>
        <a:prstGeom prst="rect">
          <a:avLst/>
        </a:prstGeom>
        <a:noFill/>
        <a:ln w="9525">
          <a:noFill/>
          <a:miter lim="800000"/>
          <a:headEnd/>
          <a:tailEnd/>
        </a:ln>
      </xdr:spPr>
    </xdr:pic>
    <xdr:clientData/>
  </xdr:twoCellAnchor>
  <xdr:twoCellAnchor editAs="oneCell">
    <xdr:from>
      <xdr:col>3</xdr:col>
      <xdr:colOff>76200</xdr:colOff>
      <xdr:row>12</xdr:row>
      <xdr:rowOff>38100</xdr:rowOff>
    </xdr:from>
    <xdr:to>
      <xdr:col>3</xdr:col>
      <xdr:colOff>1285875</xdr:colOff>
      <xdr:row>12</xdr:row>
      <xdr:rowOff>923925</xdr:rowOff>
    </xdr:to>
    <xdr:pic>
      <xdr:nvPicPr>
        <xdr:cNvPr id="66" name="Рисунок 46" descr="031.jpg">
          <a:extLst>
            <a:ext uri="{FF2B5EF4-FFF2-40B4-BE49-F238E27FC236}">
              <a16:creationId xmlns:a16="http://schemas.microsoft.com/office/drawing/2014/main" id="{00000000-0008-0000-0800-000042000000}"/>
            </a:ext>
          </a:extLst>
        </xdr:cNvPr>
        <xdr:cNvPicPr>
          <a:picLocks noChangeAspect="1"/>
        </xdr:cNvPicPr>
      </xdr:nvPicPr>
      <xdr:blipFill>
        <a:blip xmlns:r="http://schemas.openxmlformats.org/officeDocument/2006/relationships" r:embed="rId19" cstate="print">
          <a:duotone>
            <a:prstClr val="black"/>
            <a:srgbClr val="FFFFB7">
              <a:tint val="45000"/>
              <a:satMod val="400000"/>
            </a:srgbClr>
          </a:duotone>
          <a:extLst>
            <a:ext uri="{BEBA8EAE-BF5A-486C-A8C5-ECC9F3942E4B}">
              <a14:imgProps xmlns:a14="http://schemas.microsoft.com/office/drawing/2010/main">
                <a14:imgLayer r:embed="rId20">
                  <a14:imgEffect>
                    <a14:saturation sat="66000"/>
                  </a14:imgEffect>
                </a14:imgLayer>
              </a14:imgProps>
            </a:ext>
          </a:extLst>
        </a:blip>
        <a:srcRect/>
        <a:stretch>
          <a:fillRect/>
        </a:stretch>
      </xdr:blipFill>
      <xdr:spPr bwMode="auto">
        <a:xfrm>
          <a:off x="3171825" y="7038975"/>
          <a:ext cx="1209675" cy="885825"/>
        </a:xfrm>
        <a:prstGeom prst="rect">
          <a:avLst/>
        </a:prstGeom>
        <a:noFill/>
        <a:ln w="9525">
          <a:noFill/>
          <a:miter lim="800000"/>
          <a:headEnd/>
          <a:tailEnd/>
        </a:ln>
      </xdr:spPr>
    </xdr:pic>
    <xdr:clientData/>
  </xdr:twoCellAnchor>
  <xdr:twoCellAnchor editAs="oneCell">
    <xdr:from>
      <xdr:col>3</xdr:col>
      <xdr:colOff>66675</xdr:colOff>
      <xdr:row>79</xdr:row>
      <xdr:rowOff>47625</xdr:rowOff>
    </xdr:from>
    <xdr:to>
      <xdr:col>3</xdr:col>
      <xdr:colOff>1276350</xdr:colOff>
      <xdr:row>79</xdr:row>
      <xdr:rowOff>933450</xdr:rowOff>
    </xdr:to>
    <xdr:pic>
      <xdr:nvPicPr>
        <xdr:cNvPr id="68" name="Рисунок 46" descr="031.jpg">
          <a:extLst>
            <a:ext uri="{FF2B5EF4-FFF2-40B4-BE49-F238E27FC236}">
              <a16:creationId xmlns:a16="http://schemas.microsoft.com/office/drawing/2014/main" id="{00000000-0008-0000-0800-000044000000}"/>
            </a:ext>
          </a:extLst>
        </xdr:cNvPr>
        <xdr:cNvPicPr>
          <a:picLocks noChangeAspect="1"/>
        </xdr:cNvPicPr>
      </xdr:nvPicPr>
      <xdr:blipFill>
        <a:blip xmlns:r="http://schemas.openxmlformats.org/officeDocument/2006/relationships" r:embed="rId19" cstate="print">
          <a:duotone>
            <a:prstClr val="black"/>
            <a:srgbClr val="FFFFB7">
              <a:tint val="45000"/>
              <a:satMod val="400000"/>
            </a:srgbClr>
          </a:duotone>
          <a:extLst>
            <a:ext uri="{BEBA8EAE-BF5A-486C-A8C5-ECC9F3942E4B}">
              <a14:imgProps xmlns:a14="http://schemas.microsoft.com/office/drawing/2010/main">
                <a14:imgLayer r:embed="rId20">
                  <a14:imgEffect>
                    <a14:saturation sat="66000"/>
                  </a14:imgEffect>
                </a14:imgLayer>
              </a14:imgProps>
            </a:ext>
          </a:extLst>
        </a:blip>
        <a:srcRect/>
        <a:stretch>
          <a:fillRect/>
        </a:stretch>
      </xdr:blipFill>
      <xdr:spPr bwMode="auto">
        <a:xfrm>
          <a:off x="3162300" y="61464825"/>
          <a:ext cx="1209675" cy="885825"/>
        </a:xfrm>
        <a:prstGeom prst="rect">
          <a:avLst/>
        </a:prstGeom>
        <a:noFill/>
        <a:ln w="9525">
          <a:noFill/>
          <a:miter lim="800000"/>
          <a:headEnd/>
          <a:tailEnd/>
        </a:ln>
      </xdr:spPr>
    </xdr:pic>
    <xdr:clientData/>
  </xdr:twoCellAnchor>
  <xdr:twoCellAnchor editAs="oneCell">
    <xdr:from>
      <xdr:col>3</xdr:col>
      <xdr:colOff>57150</xdr:colOff>
      <xdr:row>91</xdr:row>
      <xdr:rowOff>47625</xdr:rowOff>
    </xdr:from>
    <xdr:to>
      <xdr:col>3</xdr:col>
      <xdr:colOff>1266825</xdr:colOff>
      <xdr:row>91</xdr:row>
      <xdr:rowOff>933450</xdr:rowOff>
    </xdr:to>
    <xdr:pic>
      <xdr:nvPicPr>
        <xdr:cNvPr id="69" name="Рисунок 46" descr="031.jpg">
          <a:extLst>
            <a:ext uri="{FF2B5EF4-FFF2-40B4-BE49-F238E27FC236}">
              <a16:creationId xmlns:a16="http://schemas.microsoft.com/office/drawing/2014/main" id="{00000000-0008-0000-0800-000045000000}"/>
            </a:ext>
          </a:extLst>
        </xdr:cNvPr>
        <xdr:cNvPicPr>
          <a:picLocks noChangeAspect="1"/>
        </xdr:cNvPicPr>
      </xdr:nvPicPr>
      <xdr:blipFill>
        <a:blip xmlns:r="http://schemas.openxmlformats.org/officeDocument/2006/relationships" r:embed="rId19" cstate="print">
          <a:duotone>
            <a:prstClr val="black"/>
            <a:srgbClr val="FFFFB7">
              <a:tint val="45000"/>
              <a:satMod val="400000"/>
            </a:srgbClr>
          </a:duotone>
          <a:extLst>
            <a:ext uri="{BEBA8EAE-BF5A-486C-A8C5-ECC9F3942E4B}">
              <a14:imgProps xmlns:a14="http://schemas.microsoft.com/office/drawing/2010/main">
                <a14:imgLayer r:embed="rId20">
                  <a14:imgEffect>
                    <a14:saturation sat="66000"/>
                  </a14:imgEffect>
                </a14:imgLayer>
              </a14:imgProps>
            </a:ext>
          </a:extLst>
        </a:blip>
        <a:srcRect/>
        <a:stretch>
          <a:fillRect/>
        </a:stretch>
      </xdr:blipFill>
      <xdr:spPr bwMode="auto">
        <a:xfrm>
          <a:off x="3152775" y="67741800"/>
          <a:ext cx="1209675" cy="885825"/>
        </a:xfrm>
        <a:prstGeom prst="rect">
          <a:avLst/>
        </a:prstGeom>
        <a:noFill/>
        <a:ln w="9525">
          <a:noFill/>
          <a:miter lim="800000"/>
          <a:headEnd/>
          <a:tailEnd/>
        </a:ln>
      </xdr:spPr>
    </xdr:pic>
    <xdr:clientData/>
  </xdr:twoCellAnchor>
  <xdr:twoCellAnchor editAs="oneCell">
    <xdr:from>
      <xdr:col>3</xdr:col>
      <xdr:colOff>85725</xdr:colOff>
      <xdr:row>100</xdr:row>
      <xdr:rowOff>38100</xdr:rowOff>
    </xdr:from>
    <xdr:to>
      <xdr:col>3</xdr:col>
      <xdr:colOff>1295400</xdr:colOff>
      <xdr:row>100</xdr:row>
      <xdr:rowOff>923925</xdr:rowOff>
    </xdr:to>
    <xdr:pic>
      <xdr:nvPicPr>
        <xdr:cNvPr id="70" name="Рисунок 46" descr="031.jpg">
          <a:extLst>
            <a:ext uri="{FF2B5EF4-FFF2-40B4-BE49-F238E27FC236}">
              <a16:creationId xmlns:a16="http://schemas.microsoft.com/office/drawing/2014/main" id="{00000000-0008-0000-0800-000046000000}"/>
            </a:ext>
          </a:extLst>
        </xdr:cNvPr>
        <xdr:cNvPicPr>
          <a:picLocks noChangeAspect="1"/>
        </xdr:cNvPicPr>
      </xdr:nvPicPr>
      <xdr:blipFill>
        <a:blip xmlns:r="http://schemas.openxmlformats.org/officeDocument/2006/relationships" r:embed="rId19" cstate="print">
          <a:duotone>
            <a:prstClr val="black"/>
            <a:srgbClr val="FFFFB7">
              <a:tint val="45000"/>
              <a:satMod val="400000"/>
            </a:srgbClr>
          </a:duotone>
          <a:extLst>
            <a:ext uri="{BEBA8EAE-BF5A-486C-A8C5-ECC9F3942E4B}">
              <a14:imgProps xmlns:a14="http://schemas.microsoft.com/office/drawing/2010/main">
                <a14:imgLayer r:embed="rId20">
                  <a14:imgEffect>
                    <a14:saturation sat="66000"/>
                  </a14:imgEffect>
                </a14:imgLayer>
              </a14:imgProps>
            </a:ext>
          </a:extLst>
        </a:blip>
        <a:srcRect/>
        <a:stretch>
          <a:fillRect/>
        </a:stretch>
      </xdr:blipFill>
      <xdr:spPr bwMode="auto">
        <a:xfrm>
          <a:off x="3181350" y="73009125"/>
          <a:ext cx="1209675" cy="885825"/>
        </a:xfrm>
        <a:prstGeom prst="rect">
          <a:avLst/>
        </a:prstGeom>
        <a:noFill/>
        <a:ln w="9525">
          <a:noFill/>
          <a:miter lim="800000"/>
          <a:headEnd/>
          <a:tailEnd/>
        </a:ln>
      </xdr:spPr>
    </xdr:pic>
    <xdr:clientData/>
  </xdr:twoCellAnchor>
  <xdr:twoCellAnchor editAs="oneCell">
    <xdr:from>
      <xdr:col>3</xdr:col>
      <xdr:colOff>66675</xdr:colOff>
      <xdr:row>98</xdr:row>
      <xdr:rowOff>38100</xdr:rowOff>
    </xdr:from>
    <xdr:to>
      <xdr:col>3</xdr:col>
      <xdr:colOff>1276350</xdr:colOff>
      <xdr:row>98</xdr:row>
      <xdr:rowOff>923925</xdr:rowOff>
    </xdr:to>
    <xdr:pic>
      <xdr:nvPicPr>
        <xdr:cNvPr id="71" name="Рисунок 48" descr="033.jpg">
          <a:extLst>
            <a:ext uri="{FF2B5EF4-FFF2-40B4-BE49-F238E27FC236}">
              <a16:creationId xmlns:a16="http://schemas.microsoft.com/office/drawing/2014/main" id="{00000000-0008-0000-0800-000047000000}"/>
            </a:ext>
          </a:extLst>
        </xdr:cNvPr>
        <xdr:cNvPicPr>
          <a:picLocks noChangeAspect="1"/>
        </xdr:cNvPicPr>
      </xdr:nvPicPr>
      <xdr:blipFill>
        <a:blip xmlns:r="http://schemas.openxmlformats.org/officeDocument/2006/relationships" r:embed="rId10" cstate="print"/>
        <a:srcRect/>
        <a:stretch>
          <a:fillRect/>
        </a:stretch>
      </xdr:blipFill>
      <xdr:spPr bwMode="auto">
        <a:xfrm>
          <a:off x="3162300" y="71066025"/>
          <a:ext cx="1209675" cy="885825"/>
        </a:xfrm>
        <a:prstGeom prst="rect">
          <a:avLst/>
        </a:prstGeom>
        <a:noFill/>
        <a:ln w="9525">
          <a:noFill/>
          <a:miter lim="800000"/>
          <a:headEnd/>
          <a:tailEnd/>
        </a:ln>
      </xdr:spPr>
    </xdr:pic>
    <xdr:clientData/>
  </xdr:twoCellAnchor>
  <xdr:twoCellAnchor editAs="oneCell">
    <xdr:from>
      <xdr:col>3</xdr:col>
      <xdr:colOff>57150</xdr:colOff>
      <xdr:row>99</xdr:row>
      <xdr:rowOff>38100</xdr:rowOff>
    </xdr:from>
    <xdr:to>
      <xdr:col>3</xdr:col>
      <xdr:colOff>1266825</xdr:colOff>
      <xdr:row>99</xdr:row>
      <xdr:rowOff>923925</xdr:rowOff>
    </xdr:to>
    <xdr:pic>
      <xdr:nvPicPr>
        <xdr:cNvPr id="72" name="Рисунок 49" descr="034.jpg">
          <a:extLst>
            <a:ext uri="{FF2B5EF4-FFF2-40B4-BE49-F238E27FC236}">
              <a16:creationId xmlns:a16="http://schemas.microsoft.com/office/drawing/2014/main" id="{00000000-0008-0000-0800-000048000000}"/>
            </a:ext>
          </a:extLst>
        </xdr:cNvPr>
        <xdr:cNvPicPr>
          <a:picLocks noChangeAspect="1"/>
        </xdr:cNvPicPr>
      </xdr:nvPicPr>
      <xdr:blipFill>
        <a:blip xmlns:r="http://schemas.openxmlformats.org/officeDocument/2006/relationships" r:embed="rId4" cstate="print"/>
        <a:srcRect/>
        <a:stretch>
          <a:fillRect/>
        </a:stretch>
      </xdr:blipFill>
      <xdr:spPr bwMode="auto">
        <a:xfrm>
          <a:off x="3152775" y="72037575"/>
          <a:ext cx="1209675" cy="885825"/>
        </a:xfrm>
        <a:prstGeom prst="rect">
          <a:avLst/>
        </a:prstGeom>
        <a:noFill/>
        <a:ln w="9525">
          <a:noFill/>
          <a:miter lim="800000"/>
          <a:headEnd/>
          <a:tailEnd/>
        </a:ln>
      </xdr:spPr>
    </xdr:pic>
    <xdr:clientData/>
  </xdr:twoCellAnchor>
  <xdr:twoCellAnchor editAs="oneCell">
    <xdr:from>
      <xdr:col>3</xdr:col>
      <xdr:colOff>66675</xdr:colOff>
      <xdr:row>77</xdr:row>
      <xdr:rowOff>66675</xdr:rowOff>
    </xdr:from>
    <xdr:to>
      <xdr:col>3</xdr:col>
      <xdr:colOff>1276350</xdr:colOff>
      <xdr:row>77</xdr:row>
      <xdr:rowOff>952500</xdr:rowOff>
    </xdr:to>
    <xdr:pic>
      <xdr:nvPicPr>
        <xdr:cNvPr id="73" name="Рисунок 49" descr="034.jpg">
          <a:extLst>
            <a:ext uri="{FF2B5EF4-FFF2-40B4-BE49-F238E27FC236}">
              <a16:creationId xmlns:a16="http://schemas.microsoft.com/office/drawing/2014/main" id="{00000000-0008-0000-0800-000049000000}"/>
            </a:ext>
          </a:extLst>
        </xdr:cNvPr>
        <xdr:cNvPicPr>
          <a:picLocks noChangeAspect="1"/>
        </xdr:cNvPicPr>
      </xdr:nvPicPr>
      <xdr:blipFill>
        <a:blip xmlns:r="http://schemas.openxmlformats.org/officeDocument/2006/relationships" r:embed="rId4" cstate="print"/>
        <a:srcRect/>
        <a:stretch>
          <a:fillRect/>
        </a:stretch>
      </xdr:blipFill>
      <xdr:spPr bwMode="auto">
        <a:xfrm>
          <a:off x="3162300" y="60283725"/>
          <a:ext cx="1209675" cy="885825"/>
        </a:xfrm>
        <a:prstGeom prst="rect">
          <a:avLst/>
        </a:prstGeom>
        <a:noFill/>
        <a:ln w="9525">
          <a:noFill/>
          <a:miter lim="800000"/>
          <a:headEnd/>
          <a:tailEnd/>
        </a:ln>
      </xdr:spPr>
    </xdr:pic>
    <xdr:clientData/>
  </xdr:twoCellAnchor>
  <xdr:twoCellAnchor editAs="oneCell">
    <xdr:from>
      <xdr:col>3</xdr:col>
      <xdr:colOff>47625</xdr:colOff>
      <xdr:row>78</xdr:row>
      <xdr:rowOff>47625</xdr:rowOff>
    </xdr:from>
    <xdr:to>
      <xdr:col>3</xdr:col>
      <xdr:colOff>1257300</xdr:colOff>
      <xdr:row>78</xdr:row>
      <xdr:rowOff>933450</xdr:rowOff>
    </xdr:to>
    <xdr:pic>
      <xdr:nvPicPr>
        <xdr:cNvPr id="74" name="Рисунок 49" descr="034.jpg">
          <a:extLst>
            <a:ext uri="{FF2B5EF4-FFF2-40B4-BE49-F238E27FC236}">
              <a16:creationId xmlns:a16="http://schemas.microsoft.com/office/drawing/2014/main" id="{00000000-0008-0000-0800-00004A000000}"/>
            </a:ext>
          </a:extLst>
        </xdr:cNvPr>
        <xdr:cNvPicPr>
          <a:picLocks noChangeAspect="1"/>
        </xdr:cNvPicPr>
      </xdr:nvPicPr>
      <xdr:blipFill>
        <a:blip xmlns:r="http://schemas.openxmlformats.org/officeDocument/2006/relationships" r:embed="rId4" cstate="print"/>
        <a:srcRect/>
        <a:stretch>
          <a:fillRect/>
        </a:stretch>
      </xdr:blipFill>
      <xdr:spPr bwMode="auto">
        <a:xfrm>
          <a:off x="3143250" y="61264800"/>
          <a:ext cx="1209675" cy="885825"/>
        </a:xfrm>
        <a:prstGeom prst="rect">
          <a:avLst/>
        </a:prstGeom>
        <a:noFill/>
        <a:ln w="9525">
          <a:noFill/>
          <a:miter lim="800000"/>
          <a:headEnd/>
          <a:tailEnd/>
        </a:ln>
      </xdr:spPr>
    </xdr:pic>
    <xdr:clientData/>
  </xdr:twoCellAnchor>
  <xdr:twoCellAnchor editAs="oneCell">
    <xdr:from>
      <xdr:col>3</xdr:col>
      <xdr:colOff>47625</xdr:colOff>
      <xdr:row>60</xdr:row>
      <xdr:rowOff>38100</xdr:rowOff>
    </xdr:from>
    <xdr:to>
      <xdr:col>3</xdr:col>
      <xdr:colOff>1257300</xdr:colOff>
      <xdr:row>60</xdr:row>
      <xdr:rowOff>923925</xdr:rowOff>
    </xdr:to>
    <xdr:pic>
      <xdr:nvPicPr>
        <xdr:cNvPr id="76" name="Рисунок 49" descr="034.jpg">
          <a:extLst>
            <a:ext uri="{FF2B5EF4-FFF2-40B4-BE49-F238E27FC236}">
              <a16:creationId xmlns:a16="http://schemas.microsoft.com/office/drawing/2014/main" id="{00000000-0008-0000-0800-00004C000000}"/>
            </a:ext>
          </a:extLst>
        </xdr:cNvPr>
        <xdr:cNvPicPr>
          <a:picLocks noChangeAspect="1"/>
        </xdr:cNvPicPr>
      </xdr:nvPicPr>
      <xdr:blipFill>
        <a:blip xmlns:r="http://schemas.openxmlformats.org/officeDocument/2006/relationships" r:embed="rId4" cstate="print"/>
        <a:srcRect/>
        <a:stretch>
          <a:fillRect/>
        </a:stretch>
      </xdr:blipFill>
      <xdr:spPr bwMode="auto">
        <a:xfrm>
          <a:off x="3143250" y="47339250"/>
          <a:ext cx="1209675" cy="885825"/>
        </a:xfrm>
        <a:prstGeom prst="rect">
          <a:avLst/>
        </a:prstGeom>
        <a:noFill/>
        <a:ln w="9525">
          <a:noFill/>
          <a:miter lim="800000"/>
          <a:headEnd/>
          <a:tailEnd/>
        </a:ln>
      </xdr:spPr>
    </xdr:pic>
    <xdr:clientData/>
  </xdr:twoCellAnchor>
  <xdr:twoCellAnchor editAs="oneCell">
    <xdr:from>
      <xdr:col>3</xdr:col>
      <xdr:colOff>57150</xdr:colOff>
      <xdr:row>72</xdr:row>
      <xdr:rowOff>19050</xdr:rowOff>
    </xdr:from>
    <xdr:to>
      <xdr:col>3</xdr:col>
      <xdr:colOff>1266825</xdr:colOff>
      <xdr:row>72</xdr:row>
      <xdr:rowOff>904875</xdr:rowOff>
    </xdr:to>
    <xdr:pic>
      <xdr:nvPicPr>
        <xdr:cNvPr id="77" name="Рисунок 34" descr="030.jpg">
          <a:extLst>
            <a:ext uri="{FF2B5EF4-FFF2-40B4-BE49-F238E27FC236}">
              <a16:creationId xmlns:a16="http://schemas.microsoft.com/office/drawing/2014/main" id="{00000000-0008-0000-0800-00004D000000}"/>
            </a:ext>
          </a:extLst>
        </xdr:cNvPr>
        <xdr:cNvPicPr>
          <a:picLocks noChangeAspect="1"/>
        </xdr:cNvPicPr>
      </xdr:nvPicPr>
      <xdr:blipFill>
        <a:blip xmlns:r="http://schemas.openxmlformats.org/officeDocument/2006/relationships" r:embed="rId7" cstate="print"/>
        <a:srcRect/>
        <a:stretch>
          <a:fillRect/>
        </a:stretch>
      </xdr:blipFill>
      <xdr:spPr bwMode="auto">
        <a:xfrm>
          <a:off x="3152775" y="56435625"/>
          <a:ext cx="1209675" cy="885825"/>
        </a:xfrm>
        <a:prstGeom prst="rect">
          <a:avLst/>
        </a:prstGeom>
        <a:noFill/>
        <a:ln w="9525">
          <a:noFill/>
          <a:miter lim="800000"/>
          <a:headEnd/>
          <a:tailEnd/>
        </a:ln>
      </xdr:spPr>
    </xdr:pic>
    <xdr:clientData/>
  </xdr:twoCellAnchor>
  <xdr:twoCellAnchor editAs="oneCell">
    <xdr:from>
      <xdr:col>3</xdr:col>
      <xdr:colOff>57150</xdr:colOff>
      <xdr:row>73</xdr:row>
      <xdr:rowOff>38100</xdr:rowOff>
    </xdr:from>
    <xdr:to>
      <xdr:col>3</xdr:col>
      <xdr:colOff>1266825</xdr:colOff>
      <xdr:row>73</xdr:row>
      <xdr:rowOff>923925</xdr:rowOff>
    </xdr:to>
    <xdr:pic>
      <xdr:nvPicPr>
        <xdr:cNvPr id="78" name="Рисунок 35" descr="031.jpg">
          <a:extLst>
            <a:ext uri="{FF2B5EF4-FFF2-40B4-BE49-F238E27FC236}">
              <a16:creationId xmlns:a16="http://schemas.microsoft.com/office/drawing/2014/main" id="{00000000-0008-0000-0800-00004E000000}"/>
            </a:ext>
          </a:extLst>
        </xdr:cNvPr>
        <xdr:cNvPicPr>
          <a:picLocks noChangeAspect="1"/>
        </xdr:cNvPicPr>
      </xdr:nvPicPr>
      <xdr:blipFill>
        <a:blip xmlns:r="http://schemas.openxmlformats.org/officeDocument/2006/relationships" r:embed="rId8" cstate="print"/>
        <a:srcRect/>
        <a:stretch>
          <a:fillRect/>
        </a:stretch>
      </xdr:blipFill>
      <xdr:spPr bwMode="auto">
        <a:xfrm>
          <a:off x="3152775" y="57407175"/>
          <a:ext cx="1209675" cy="885825"/>
        </a:xfrm>
        <a:prstGeom prst="rect">
          <a:avLst/>
        </a:prstGeom>
        <a:noFill/>
        <a:ln w="9525">
          <a:noFill/>
          <a:miter lim="800000"/>
          <a:headEnd/>
          <a:tailEnd/>
        </a:ln>
      </xdr:spPr>
    </xdr:pic>
    <xdr:clientData/>
  </xdr:twoCellAnchor>
  <xdr:twoCellAnchor editAs="oneCell">
    <xdr:from>
      <xdr:col>3</xdr:col>
      <xdr:colOff>57150</xdr:colOff>
      <xdr:row>74</xdr:row>
      <xdr:rowOff>19050</xdr:rowOff>
    </xdr:from>
    <xdr:to>
      <xdr:col>3</xdr:col>
      <xdr:colOff>1266825</xdr:colOff>
      <xdr:row>74</xdr:row>
      <xdr:rowOff>904875</xdr:rowOff>
    </xdr:to>
    <xdr:pic>
      <xdr:nvPicPr>
        <xdr:cNvPr id="80" name="Рисунок 25" descr="138.jpg">
          <a:extLst>
            <a:ext uri="{FF2B5EF4-FFF2-40B4-BE49-F238E27FC236}">
              <a16:creationId xmlns:a16="http://schemas.microsoft.com/office/drawing/2014/main" id="{00000000-0008-0000-0800-000050000000}"/>
            </a:ext>
          </a:extLst>
        </xdr:cNvPr>
        <xdr:cNvPicPr>
          <a:picLocks noChangeAspect="1"/>
        </xdr:cNvPicPr>
      </xdr:nvPicPr>
      <xdr:blipFill>
        <a:blip xmlns:r="http://schemas.openxmlformats.org/officeDocument/2006/relationships" r:embed="rId11" cstate="print"/>
        <a:srcRect/>
        <a:stretch>
          <a:fillRect/>
        </a:stretch>
      </xdr:blipFill>
      <xdr:spPr bwMode="auto">
        <a:xfrm>
          <a:off x="3152775" y="58350150"/>
          <a:ext cx="1209675" cy="885825"/>
        </a:xfrm>
        <a:prstGeom prst="rect">
          <a:avLst/>
        </a:prstGeom>
        <a:noFill/>
        <a:ln w="9525">
          <a:noFill/>
          <a:miter lim="800000"/>
          <a:headEnd/>
          <a:tailEnd/>
        </a:ln>
      </xdr:spPr>
    </xdr:pic>
    <xdr:clientData/>
  </xdr:twoCellAnchor>
  <xdr:twoCellAnchor editAs="oneCell">
    <xdr:from>
      <xdr:col>3</xdr:col>
      <xdr:colOff>47625</xdr:colOff>
      <xdr:row>75</xdr:row>
      <xdr:rowOff>57150</xdr:rowOff>
    </xdr:from>
    <xdr:to>
      <xdr:col>3</xdr:col>
      <xdr:colOff>1257300</xdr:colOff>
      <xdr:row>75</xdr:row>
      <xdr:rowOff>942975</xdr:rowOff>
    </xdr:to>
    <xdr:pic>
      <xdr:nvPicPr>
        <xdr:cNvPr id="81" name="Рисунок 37" descr="033.jpg">
          <a:extLst>
            <a:ext uri="{FF2B5EF4-FFF2-40B4-BE49-F238E27FC236}">
              <a16:creationId xmlns:a16="http://schemas.microsoft.com/office/drawing/2014/main" id="{00000000-0008-0000-0800-000051000000}"/>
            </a:ext>
          </a:extLst>
        </xdr:cNvPr>
        <xdr:cNvPicPr>
          <a:picLocks noChangeAspect="1"/>
        </xdr:cNvPicPr>
      </xdr:nvPicPr>
      <xdr:blipFill>
        <a:blip xmlns:r="http://schemas.openxmlformats.org/officeDocument/2006/relationships" r:embed="rId10" cstate="print"/>
        <a:srcRect/>
        <a:stretch>
          <a:fillRect/>
        </a:stretch>
      </xdr:blipFill>
      <xdr:spPr bwMode="auto">
        <a:xfrm>
          <a:off x="3143250" y="59312175"/>
          <a:ext cx="1209675" cy="885825"/>
        </a:xfrm>
        <a:prstGeom prst="rect">
          <a:avLst/>
        </a:prstGeom>
        <a:noFill/>
        <a:ln w="9525">
          <a:noFill/>
          <a:miter lim="800000"/>
          <a:headEnd/>
          <a:tailEnd/>
        </a:ln>
      </xdr:spPr>
    </xdr:pic>
    <xdr:clientData/>
  </xdr:twoCellAnchor>
  <xdr:twoCellAnchor editAs="oneCell">
    <xdr:from>
      <xdr:col>3</xdr:col>
      <xdr:colOff>47625</xdr:colOff>
      <xdr:row>76</xdr:row>
      <xdr:rowOff>47625</xdr:rowOff>
    </xdr:from>
    <xdr:to>
      <xdr:col>3</xdr:col>
      <xdr:colOff>1257300</xdr:colOff>
      <xdr:row>76</xdr:row>
      <xdr:rowOff>933450</xdr:rowOff>
    </xdr:to>
    <xdr:pic>
      <xdr:nvPicPr>
        <xdr:cNvPr id="82" name="Рисунок 27" descr="032.jpg">
          <a:extLst>
            <a:ext uri="{FF2B5EF4-FFF2-40B4-BE49-F238E27FC236}">
              <a16:creationId xmlns:a16="http://schemas.microsoft.com/office/drawing/2014/main" id="{00000000-0008-0000-0800-000052000000}"/>
            </a:ext>
          </a:extLst>
        </xdr:cNvPr>
        <xdr:cNvPicPr>
          <a:picLocks noChangeAspect="1"/>
        </xdr:cNvPicPr>
      </xdr:nvPicPr>
      <xdr:blipFill>
        <a:blip xmlns:r="http://schemas.openxmlformats.org/officeDocument/2006/relationships" r:embed="rId9" cstate="print"/>
        <a:srcRect/>
        <a:stretch>
          <a:fillRect/>
        </a:stretch>
      </xdr:blipFill>
      <xdr:spPr bwMode="auto">
        <a:xfrm>
          <a:off x="3143250" y="60302775"/>
          <a:ext cx="1209675" cy="885825"/>
        </a:xfrm>
        <a:prstGeom prst="rect">
          <a:avLst/>
        </a:prstGeom>
        <a:noFill/>
        <a:ln w="9525">
          <a:noFill/>
          <a:miter lim="800000"/>
          <a:headEnd/>
          <a:tailEnd/>
        </a:ln>
      </xdr:spPr>
    </xdr:pic>
    <xdr:clientData/>
  </xdr:twoCellAnchor>
  <xdr:twoCellAnchor editAs="oneCell">
    <xdr:from>
      <xdr:col>3</xdr:col>
      <xdr:colOff>57150</xdr:colOff>
      <xdr:row>8</xdr:row>
      <xdr:rowOff>47625</xdr:rowOff>
    </xdr:from>
    <xdr:to>
      <xdr:col>3</xdr:col>
      <xdr:colOff>1266825</xdr:colOff>
      <xdr:row>8</xdr:row>
      <xdr:rowOff>933450</xdr:rowOff>
    </xdr:to>
    <xdr:pic>
      <xdr:nvPicPr>
        <xdr:cNvPr id="84" name="Рисунок 25" descr="138.jpg">
          <a:extLst>
            <a:ext uri="{FF2B5EF4-FFF2-40B4-BE49-F238E27FC236}">
              <a16:creationId xmlns:a16="http://schemas.microsoft.com/office/drawing/2014/main" id="{00000000-0008-0000-0800-000054000000}"/>
            </a:ext>
          </a:extLst>
        </xdr:cNvPr>
        <xdr:cNvPicPr>
          <a:picLocks noChangeAspect="1"/>
        </xdr:cNvPicPr>
      </xdr:nvPicPr>
      <xdr:blipFill>
        <a:blip xmlns:r="http://schemas.openxmlformats.org/officeDocument/2006/relationships" r:embed="rId11" cstate="print"/>
        <a:srcRect/>
        <a:stretch>
          <a:fillRect/>
        </a:stretch>
      </xdr:blipFill>
      <xdr:spPr bwMode="auto">
        <a:xfrm>
          <a:off x="3152775" y="4086225"/>
          <a:ext cx="1209675" cy="885825"/>
        </a:xfrm>
        <a:prstGeom prst="rect">
          <a:avLst/>
        </a:prstGeom>
        <a:noFill/>
        <a:ln w="9525">
          <a:noFill/>
          <a:miter lim="800000"/>
          <a:headEnd/>
          <a:tailEnd/>
        </a:ln>
      </xdr:spPr>
    </xdr:pic>
    <xdr:clientData/>
  </xdr:twoCellAnchor>
  <xdr:twoCellAnchor editAs="oneCell">
    <xdr:from>
      <xdr:col>3</xdr:col>
      <xdr:colOff>38100</xdr:colOff>
      <xdr:row>81</xdr:row>
      <xdr:rowOff>104775</xdr:rowOff>
    </xdr:from>
    <xdr:to>
      <xdr:col>3</xdr:col>
      <xdr:colOff>1263502</xdr:colOff>
      <xdr:row>81</xdr:row>
      <xdr:rowOff>1031447</xdr:rowOff>
    </xdr:to>
    <xdr:pic>
      <xdr:nvPicPr>
        <xdr:cNvPr id="3" name="Рисунок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1"/>
        <a:stretch>
          <a:fillRect/>
        </a:stretch>
      </xdr:blipFill>
      <xdr:spPr>
        <a:xfrm>
          <a:off x="3133725" y="65341500"/>
          <a:ext cx="1225402" cy="926672"/>
        </a:xfrm>
        <a:prstGeom prst="rect">
          <a:avLst/>
        </a:prstGeom>
      </xdr:spPr>
    </xdr:pic>
    <xdr:clientData/>
  </xdr:twoCellAnchor>
  <xdr:twoCellAnchor editAs="oneCell">
    <xdr:from>
      <xdr:col>3</xdr:col>
      <xdr:colOff>66675</xdr:colOff>
      <xdr:row>10</xdr:row>
      <xdr:rowOff>47625</xdr:rowOff>
    </xdr:from>
    <xdr:to>
      <xdr:col>3</xdr:col>
      <xdr:colOff>1276350</xdr:colOff>
      <xdr:row>10</xdr:row>
      <xdr:rowOff>933450</xdr:rowOff>
    </xdr:to>
    <xdr:pic>
      <xdr:nvPicPr>
        <xdr:cNvPr id="75" name="Рисунок 22" descr="032.jpg">
          <a:extLst>
            <a:ext uri="{FF2B5EF4-FFF2-40B4-BE49-F238E27FC236}">
              <a16:creationId xmlns:a16="http://schemas.microsoft.com/office/drawing/2014/main" id="{00000000-0008-0000-0800-00004B000000}"/>
            </a:ext>
          </a:extLst>
        </xdr:cNvPr>
        <xdr:cNvPicPr>
          <a:picLocks noChangeAspect="1"/>
        </xdr:cNvPicPr>
      </xdr:nvPicPr>
      <xdr:blipFill>
        <a:blip xmlns:r="http://schemas.openxmlformats.org/officeDocument/2006/relationships" r:embed="rId9" cstate="print"/>
        <a:srcRect/>
        <a:stretch>
          <a:fillRect/>
        </a:stretch>
      </xdr:blipFill>
      <xdr:spPr bwMode="auto">
        <a:xfrm>
          <a:off x="3162300" y="38109525"/>
          <a:ext cx="1209675" cy="885825"/>
        </a:xfrm>
        <a:prstGeom prst="rect">
          <a:avLst/>
        </a:prstGeom>
        <a:noFill/>
        <a:ln w="9525">
          <a:noFill/>
          <a:miter lim="800000"/>
          <a:headEnd/>
          <a:tailEnd/>
        </a:ln>
      </xdr:spPr>
    </xdr:pic>
    <xdr:clientData/>
  </xdr:twoCellAnchor>
  <xdr:twoCellAnchor editAs="oneCell">
    <xdr:from>
      <xdr:col>3</xdr:col>
      <xdr:colOff>47625</xdr:colOff>
      <xdr:row>80</xdr:row>
      <xdr:rowOff>85725</xdr:rowOff>
    </xdr:from>
    <xdr:to>
      <xdr:col>3</xdr:col>
      <xdr:colOff>1273027</xdr:colOff>
      <xdr:row>80</xdr:row>
      <xdr:rowOff>1012397</xdr:rowOff>
    </xdr:to>
    <xdr:pic>
      <xdr:nvPicPr>
        <xdr:cNvPr id="79" name="Рисунок 78">
          <a:extLst>
            <a:ext uri="{FF2B5EF4-FFF2-40B4-BE49-F238E27FC236}">
              <a16:creationId xmlns:a16="http://schemas.microsoft.com/office/drawing/2014/main" id="{00000000-0008-0000-0800-00004F000000}"/>
            </a:ext>
          </a:extLst>
        </xdr:cNvPr>
        <xdr:cNvPicPr>
          <a:picLocks noChangeAspect="1"/>
        </xdr:cNvPicPr>
      </xdr:nvPicPr>
      <xdr:blipFill>
        <a:blip xmlns:r="http://schemas.openxmlformats.org/officeDocument/2006/relationships" r:embed="rId21"/>
        <a:stretch>
          <a:fillRect/>
        </a:stretch>
      </xdr:blipFill>
      <xdr:spPr>
        <a:xfrm>
          <a:off x="3143250" y="66294000"/>
          <a:ext cx="1225402" cy="926672"/>
        </a:xfrm>
        <a:prstGeom prst="rect">
          <a:avLst/>
        </a:prstGeom>
      </xdr:spPr>
    </xdr:pic>
    <xdr:clientData/>
  </xdr:twoCellAnchor>
  <xdr:twoCellAnchor editAs="oneCell">
    <xdr:from>
      <xdr:col>3</xdr:col>
      <xdr:colOff>57150</xdr:colOff>
      <xdr:row>92</xdr:row>
      <xdr:rowOff>28575</xdr:rowOff>
    </xdr:from>
    <xdr:to>
      <xdr:col>3</xdr:col>
      <xdr:colOff>1288649</xdr:colOff>
      <xdr:row>92</xdr:row>
      <xdr:rowOff>955247</xdr:rowOff>
    </xdr:to>
    <xdr:pic>
      <xdr:nvPicPr>
        <xdr:cNvPr id="2" name="Рисунок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2"/>
        <a:stretch>
          <a:fillRect/>
        </a:stretch>
      </xdr:blipFill>
      <xdr:spPr>
        <a:xfrm>
          <a:off x="3152775" y="77181075"/>
          <a:ext cx="1231499" cy="926672"/>
        </a:xfrm>
        <a:prstGeom prst="rect">
          <a:avLst/>
        </a:prstGeom>
      </xdr:spPr>
    </xdr:pic>
    <xdr:clientData/>
  </xdr:twoCellAnchor>
  <xdr:oneCellAnchor>
    <xdr:from>
      <xdr:col>3</xdr:col>
      <xdr:colOff>57150</xdr:colOff>
      <xdr:row>94</xdr:row>
      <xdr:rowOff>47625</xdr:rowOff>
    </xdr:from>
    <xdr:ext cx="1266825" cy="609600"/>
    <xdr:pic>
      <xdr:nvPicPr>
        <xdr:cNvPr id="83" name="Picture 4" descr="霓虹灯中间接头带电源线">
          <a:extLst>
            <a:ext uri="{FF2B5EF4-FFF2-40B4-BE49-F238E27FC236}">
              <a16:creationId xmlns:a16="http://schemas.microsoft.com/office/drawing/2014/main" id="{00000000-0008-0000-0800-00005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152775" y="55283100"/>
          <a:ext cx="1266825" cy="609600"/>
        </a:xfrm>
        <a:prstGeom prst="rect">
          <a:avLst/>
        </a:prstGeom>
        <a:noFill/>
        <a:ln w="9525">
          <a:noFill/>
          <a:miter lim="800000"/>
          <a:headEnd/>
          <a:tailEnd/>
        </a:ln>
      </xdr:spPr>
    </xdr:pic>
    <xdr:clientData/>
  </xdr:oneCellAnchor>
  <xdr:oneCellAnchor>
    <xdr:from>
      <xdr:col>3</xdr:col>
      <xdr:colOff>57150</xdr:colOff>
      <xdr:row>82</xdr:row>
      <xdr:rowOff>47625</xdr:rowOff>
    </xdr:from>
    <xdr:ext cx="1266825" cy="609600"/>
    <xdr:pic>
      <xdr:nvPicPr>
        <xdr:cNvPr id="85" name="Picture 4" descr="霓虹灯中间接头带电源线">
          <a:extLst>
            <a:ext uri="{FF2B5EF4-FFF2-40B4-BE49-F238E27FC236}">
              <a16:creationId xmlns:a16="http://schemas.microsoft.com/office/drawing/2014/main" id="{00000000-0008-0000-0800-00005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152775" y="80248125"/>
          <a:ext cx="1266825" cy="609600"/>
        </a:xfrm>
        <a:prstGeom prst="rect">
          <a:avLst/>
        </a:prstGeom>
        <a:noFill/>
        <a:ln w="9525">
          <a:noFill/>
          <a:miter lim="800000"/>
          <a:headEnd/>
          <a:tailEnd/>
        </a:ln>
      </xdr:spPr>
    </xdr:pic>
    <xdr:clientData/>
  </xdr:oneCellAnchor>
  <xdr:oneCellAnchor>
    <xdr:from>
      <xdr:col>3</xdr:col>
      <xdr:colOff>47625</xdr:colOff>
      <xdr:row>104</xdr:row>
      <xdr:rowOff>66675</xdr:rowOff>
    </xdr:from>
    <xdr:ext cx="1228725" cy="923925"/>
    <xdr:pic>
      <xdr:nvPicPr>
        <xdr:cNvPr id="86" name="Picture 1965" descr="DSC00193">
          <a:extLst>
            <a:ext uri="{FF2B5EF4-FFF2-40B4-BE49-F238E27FC236}">
              <a16:creationId xmlns:a16="http://schemas.microsoft.com/office/drawing/2014/main" id="{00000000-0008-0000-0800-000056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3143250" y="86915625"/>
          <a:ext cx="1228725" cy="923925"/>
        </a:xfrm>
        <a:prstGeom prst="rect">
          <a:avLst/>
        </a:prstGeom>
        <a:noFill/>
        <a:ln w="9525">
          <a:noFill/>
          <a:miter lim="800000"/>
          <a:headEnd/>
          <a:tailEnd/>
        </a:ln>
      </xdr:spPr>
    </xdr:pic>
    <xdr:clientData/>
  </xdr:oneCellAnchor>
  <xdr:oneCellAnchor>
    <xdr:from>
      <xdr:col>3</xdr:col>
      <xdr:colOff>57150</xdr:colOff>
      <xdr:row>105</xdr:row>
      <xdr:rowOff>47625</xdr:rowOff>
    </xdr:from>
    <xdr:ext cx="1266825" cy="609600"/>
    <xdr:pic>
      <xdr:nvPicPr>
        <xdr:cNvPr id="87" name="Picture 4" descr="霓虹灯中间接头带电源线">
          <a:extLst>
            <a:ext uri="{FF2B5EF4-FFF2-40B4-BE49-F238E27FC236}">
              <a16:creationId xmlns:a16="http://schemas.microsoft.com/office/drawing/2014/main" id="{00000000-0008-0000-0800-00005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152775" y="80248125"/>
          <a:ext cx="1266825" cy="609600"/>
        </a:xfrm>
        <a:prstGeom prst="rect">
          <a:avLst/>
        </a:prstGeom>
        <a:noFill/>
        <a:ln w="9525">
          <a:noFill/>
          <a:miter lim="800000"/>
          <a:headEnd/>
          <a:tailEnd/>
        </a:ln>
      </xdr:spPr>
    </xdr:pic>
    <xdr:clientData/>
  </xdr:oneCellAnchor>
  <xdr:oneCellAnchor>
    <xdr:from>
      <xdr:col>3</xdr:col>
      <xdr:colOff>57150</xdr:colOff>
      <xdr:row>106</xdr:row>
      <xdr:rowOff>47625</xdr:rowOff>
    </xdr:from>
    <xdr:ext cx="1266825" cy="609600"/>
    <xdr:pic>
      <xdr:nvPicPr>
        <xdr:cNvPr id="88" name="Picture 4" descr="霓虹灯中间接头带电源线">
          <a:extLst>
            <a:ext uri="{FF2B5EF4-FFF2-40B4-BE49-F238E27FC236}">
              <a16:creationId xmlns:a16="http://schemas.microsoft.com/office/drawing/2014/main" id="{00000000-0008-0000-0800-00005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152775" y="89030175"/>
          <a:ext cx="1266825" cy="609600"/>
        </a:xfrm>
        <a:prstGeom prst="rect">
          <a:avLst/>
        </a:prstGeom>
        <a:noFill/>
        <a:ln w="9525">
          <a:noFill/>
          <a:miter lim="800000"/>
          <a:headEnd/>
          <a:tailEnd/>
        </a:ln>
      </xdr:spPr>
    </xdr:pic>
    <xdr:clientData/>
  </xdr:one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kurs_dollara" refreshOnLoad="1" growShrinkType="overwriteClear" connectionId="1" xr16:uid="{00000000-0016-0000-0000-000000000000}" autoFormatId="16" applyNumberFormats="0" applyBorderFormats="0" applyFontFormats="1" applyPatternFormats="1" applyAlignmentFormats="0" applyWidthHeightFormats="0"/>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queryTable" Target="../queryTables/queryTable1.xml"/><Relationship Id="rId3" Type="http://schemas.openxmlformats.org/officeDocument/2006/relationships/printerSettings" Target="../printerSettings/printerSettings3.bin"/><Relationship Id="rId7"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5.bin"/><Relationship Id="rId5" Type="http://schemas.openxmlformats.org/officeDocument/2006/relationships/hyperlink" Target="http://www.svetenergo.ru/" TargetMode="External"/><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drawing" Target="../drawings/drawing10.xml"/><Relationship Id="rId5" Type="http://schemas.openxmlformats.org/officeDocument/2006/relationships/printerSettings" Target="../printerSettings/printerSettings46.bin"/><Relationship Id="rId4" Type="http://schemas.openxmlformats.org/officeDocument/2006/relationships/printerSettings" Target="../printerSettings/printerSettings45.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6" Type="http://schemas.openxmlformats.org/officeDocument/2006/relationships/drawing" Target="../drawings/drawing11.xml"/><Relationship Id="rId5" Type="http://schemas.openxmlformats.org/officeDocument/2006/relationships/printerSettings" Target="../printerSettings/printerSettings51.bin"/><Relationship Id="rId4" Type="http://schemas.openxmlformats.org/officeDocument/2006/relationships/printerSettings" Target="../printerSettings/printerSettings5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6" Type="http://schemas.openxmlformats.org/officeDocument/2006/relationships/drawing" Target="../drawings/drawing12.xml"/><Relationship Id="rId5" Type="http://schemas.openxmlformats.org/officeDocument/2006/relationships/printerSettings" Target="../printerSettings/printerSettings56.bin"/><Relationship Id="rId4" Type="http://schemas.openxmlformats.org/officeDocument/2006/relationships/printerSettings" Target="../printerSettings/printerSettings55.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drawing" Target="../drawings/drawing13.xml"/><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drawing" Target="../drawings/drawing14.xml"/><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6" Type="http://schemas.openxmlformats.org/officeDocument/2006/relationships/drawing" Target="../drawings/drawing15.xml"/><Relationship Id="rId5" Type="http://schemas.openxmlformats.org/officeDocument/2006/relationships/printerSettings" Target="../printerSettings/printerSettings71.bin"/><Relationship Id="rId4" Type="http://schemas.openxmlformats.org/officeDocument/2006/relationships/printerSettings" Target="../printerSettings/printerSettings70.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6" Type="http://schemas.openxmlformats.org/officeDocument/2006/relationships/drawing" Target="../drawings/drawing16.xml"/><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6" Type="http://schemas.openxmlformats.org/officeDocument/2006/relationships/drawing" Target="../drawings/drawing17.xml"/><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18.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6" Type="http://schemas.openxmlformats.org/officeDocument/2006/relationships/drawing" Target="../drawings/drawing19.xml"/><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20.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6" Type="http://schemas.openxmlformats.org/officeDocument/2006/relationships/drawing" Target="../drawings/drawing21.xml"/><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6" Type="http://schemas.openxmlformats.org/officeDocument/2006/relationships/drawing" Target="../drawings/drawing22.xml"/><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23.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6" Type="http://schemas.openxmlformats.org/officeDocument/2006/relationships/drawing" Target="../drawings/drawing24.xml"/><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6" Type="http://schemas.openxmlformats.org/officeDocument/2006/relationships/drawing" Target="../drawings/drawing25.xml"/><Relationship Id="rId5" Type="http://schemas.openxmlformats.org/officeDocument/2006/relationships/printerSettings" Target="../printerSettings/printerSettings121.bin"/><Relationship Id="rId4" Type="http://schemas.openxmlformats.org/officeDocument/2006/relationships/printerSettings" Target="../printerSettings/printerSettings12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24.bin"/><Relationship Id="rId2" Type="http://schemas.openxmlformats.org/officeDocument/2006/relationships/printerSettings" Target="../printerSettings/printerSettings123.bin"/><Relationship Id="rId1" Type="http://schemas.openxmlformats.org/officeDocument/2006/relationships/printerSettings" Target="../printerSettings/printerSettings122.bin"/><Relationship Id="rId6" Type="http://schemas.openxmlformats.org/officeDocument/2006/relationships/drawing" Target="../drawings/drawing26.xml"/><Relationship Id="rId5" Type="http://schemas.openxmlformats.org/officeDocument/2006/relationships/printerSettings" Target="../printerSettings/printerSettings126.bin"/><Relationship Id="rId4" Type="http://schemas.openxmlformats.org/officeDocument/2006/relationships/printerSettings" Target="../printerSettings/printerSettings12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29.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drawing" Target="../drawings/drawing27.xml"/><Relationship Id="rId5" Type="http://schemas.openxmlformats.org/officeDocument/2006/relationships/printerSettings" Target="../printerSettings/printerSettings131.bin"/><Relationship Id="rId4" Type="http://schemas.openxmlformats.org/officeDocument/2006/relationships/printerSettings" Target="../printerSettings/printerSettings13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6" Type="http://schemas.openxmlformats.org/officeDocument/2006/relationships/drawing" Target="../drawings/drawing28.xml"/><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drawing" Target="../drawings/drawing3.xml"/><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drawing" Target="../drawings/drawing4.xml"/><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drawing" Target="../drawings/drawing5.xml"/><Relationship Id="rId5" Type="http://schemas.openxmlformats.org/officeDocument/2006/relationships/printerSettings" Target="../printerSettings/printerSettings25.bin"/><Relationship Id="rId4" Type="http://schemas.openxmlformats.org/officeDocument/2006/relationships/printerSettings" Target="../printerSettings/printerSettings2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drawing" Target="../drawings/drawing6.xml"/><Relationship Id="rId5" Type="http://schemas.openxmlformats.org/officeDocument/2006/relationships/printerSettings" Target="../printerSettings/printerSettings30.bin"/><Relationship Id="rId4" Type="http://schemas.openxmlformats.org/officeDocument/2006/relationships/printerSettings" Target="../printerSettings/printerSettings29.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drawing" Target="../drawings/drawing7.xml"/><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drawing" Target="../drawings/drawing8.xml"/><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42"/>
  <sheetViews>
    <sheetView tabSelected="1" zoomScaleNormal="100" workbookViewId="0"/>
  </sheetViews>
  <sheetFormatPr defaultRowHeight="12.75" x14ac:dyDescent="0.2"/>
  <cols>
    <col min="1" max="1" width="9.140625" style="1"/>
    <col min="2" max="2" width="9" style="1" customWidth="1"/>
    <col min="3" max="3" width="6.5703125" style="1" customWidth="1"/>
    <col min="4" max="4" width="3.28515625" style="1" customWidth="1"/>
    <col min="5" max="5" width="57.28515625" style="1" customWidth="1"/>
    <col min="6" max="6" width="14.7109375" style="1" customWidth="1"/>
    <col min="7" max="16384" width="9.140625" style="1"/>
  </cols>
  <sheetData>
    <row r="1" spans="1:7" ht="45" customHeight="1" x14ac:dyDescent="0.3">
      <c r="A1" s="1" t="s">
        <v>1600</v>
      </c>
      <c r="B1" s="232" t="s">
        <v>1085</v>
      </c>
      <c r="C1" s="233"/>
      <c r="D1" s="233"/>
      <c r="E1" s="233"/>
      <c r="F1" s="233"/>
      <c r="G1" s="12"/>
    </row>
    <row r="2" spans="1:7" ht="27.75" customHeight="1" thickBot="1" x14ac:dyDescent="0.35">
      <c r="B2" s="238" t="s">
        <v>44</v>
      </c>
      <c r="C2" s="238"/>
      <c r="D2" s="238"/>
      <c r="E2" s="238"/>
      <c r="F2" s="238"/>
      <c r="G2" s="12"/>
    </row>
    <row r="3" spans="1:7" ht="43.5" customHeight="1" x14ac:dyDescent="0.3">
      <c r="B3" s="112"/>
      <c r="C3" s="113"/>
      <c r="D3" s="113"/>
      <c r="E3" s="113"/>
      <c r="F3" s="114"/>
      <c r="G3" s="11"/>
    </row>
    <row r="4" spans="1:7" ht="57.75" customHeight="1" x14ac:dyDescent="0.3">
      <c r="B4" s="235"/>
      <c r="C4" s="236"/>
      <c r="D4" s="236"/>
      <c r="E4" s="236"/>
      <c r="F4" s="237"/>
      <c r="G4" s="12"/>
    </row>
    <row r="5" spans="1:7" ht="9" customHeight="1" x14ac:dyDescent="0.2">
      <c r="B5" s="115"/>
      <c r="C5" s="10"/>
      <c r="D5" s="10"/>
      <c r="E5" s="10"/>
      <c r="F5" s="116"/>
    </row>
    <row r="6" spans="1:7" ht="24" customHeight="1" x14ac:dyDescent="0.2">
      <c r="B6" s="117"/>
      <c r="C6" s="234" t="s">
        <v>229</v>
      </c>
      <c r="D6" s="234"/>
      <c r="E6" s="234"/>
      <c r="F6" s="118"/>
    </row>
    <row r="7" spans="1:7" ht="18.75" customHeight="1" x14ac:dyDescent="0.2">
      <c r="B7" s="117"/>
      <c r="C7" s="105"/>
      <c r="D7" s="105"/>
      <c r="E7" s="105"/>
      <c r="F7" s="119"/>
    </row>
    <row r="8" spans="1:7" ht="18.95" customHeight="1" x14ac:dyDescent="0.2">
      <c r="B8" s="117"/>
      <c r="C8" s="225" t="s">
        <v>271</v>
      </c>
      <c r="D8" s="226"/>
      <c r="E8" s="227"/>
      <c r="F8" s="119"/>
    </row>
    <row r="9" spans="1:7" ht="35.1" customHeight="1" x14ac:dyDescent="0.2">
      <c r="B9" s="117"/>
      <c r="C9" s="111">
        <f>ROW()-8</f>
        <v>1</v>
      </c>
      <c r="D9" s="106"/>
      <c r="E9" s="128" t="s">
        <v>230</v>
      </c>
      <c r="F9" s="119"/>
    </row>
    <row r="10" spans="1:7" ht="35.1" customHeight="1" x14ac:dyDescent="0.2">
      <c r="B10" s="117"/>
      <c r="C10" s="111">
        <f t="shared" ref="C10:C25" si="0">ROW()-8</f>
        <v>2</v>
      </c>
      <c r="D10" s="107"/>
      <c r="E10" s="137" t="s">
        <v>780</v>
      </c>
      <c r="F10" s="119"/>
    </row>
    <row r="11" spans="1:7" ht="35.1" customHeight="1" x14ac:dyDescent="0.2">
      <c r="B11" s="117"/>
      <c r="C11" s="111">
        <f t="shared" si="0"/>
        <v>3</v>
      </c>
      <c r="D11" s="107"/>
      <c r="E11" s="190" t="s">
        <v>1107</v>
      </c>
      <c r="F11" s="119"/>
    </row>
    <row r="12" spans="1:7" ht="35.1" customHeight="1" x14ac:dyDescent="0.2">
      <c r="B12" s="117"/>
      <c r="C12" s="111">
        <f t="shared" si="0"/>
        <v>4</v>
      </c>
      <c r="D12" s="107"/>
      <c r="E12" s="136" t="s">
        <v>1103</v>
      </c>
      <c r="F12" s="119"/>
    </row>
    <row r="13" spans="1:7" ht="35.1" customHeight="1" x14ac:dyDescent="0.2">
      <c r="B13" s="117"/>
      <c r="C13" s="111">
        <f t="shared" si="0"/>
        <v>5</v>
      </c>
      <c r="D13" s="107"/>
      <c r="E13" s="134" t="s">
        <v>1098</v>
      </c>
      <c r="F13" s="119"/>
    </row>
    <row r="14" spans="1:7" ht="35.1" customHeight="1" x14ac:dyDescent="0.2">
      <c r="B14" s="117"/>
      <c r="C14" s="111">
        <f t="shared" si="0"/>
        <v>6</v>
      </c>
      <c r="D14" s="107"/>
      <c r="E14" s="134" t="s">
        <v>231</v>
      </c>
      <c r="F14" s="119"/>
    </row>
    <row r="15" spans="1:7" ht="35.1" customHeight="1" x14ac:dyDescent="0.2">
      <c r="B15" s="117"/>
      <c r="C15" s="111">
        <f t="shared" si="0"/>
        <v>7</v>
      </c>
      <c r="D15" s="107"/>
      <c r="E15" s="136" t="s">
        <v>1083</v>
      </c>
      <c r="F15" s="119"/>
    </row>
    <row r="16" spans="1:7" ht="35.1" customHeight="1" x14ac:dyDescent="0.2">
      <c r="B16" s="117"/>
      <c r="C16" s="111">
        <f t="shared" si="0"/>
        <v>8</v>
      </c>
      <c r="D16" s="107"/>
      <c r="E16" s="134" t="s">
        <v>1101</v>
      </c>
      <c r="F16" s="119"/>
    </row>
    <row r="17" spans="2:6" ht="35.1" customHeight="1" x14ac:dyDescent="0.2">
      <c r="B17" s="117"/>
      <c r="C17" s="111">
        <f t="shared" si="0"/>
        <v>9</v>
      </c>
      <c r="D17" s="107"/>
      <c r="E17" s="134" t="s">
        <v>581</v>
      </c>
      <c r="F17" s="119"/>
    </row>
    <row r="18" spans="2:6" ht="35.1" customHeight="1" x14ac:dyDescent="0.2">
      <c r="B18" s="117"/>
      <c r="C18" s="111">
        <f t="shared" si="0"/>
        <v>10</v>
      </c>
      <c r="D18" s="107"/>
      <c r="E18" s="136" t="s">
        <v>1097</v>
      </c>
      <c r="F18" s="119"/>
    </row>
    <row r="19" spans="2:6" ht="35.1" customHeight="1" x14ac:dyDescent="0.2">
      <c r="B19" s="117"/>
      <c r="C19" s="111">
        <f t="shared" si="0"/>
        <v>11</v>
      </c>
      <c r="D19" s="107"/>
      <c r="E19" s="191" t="s">
        <v>1106</v>
      </c>
      <c r="F19" s="119"/>
    </row>
    <row r="20" spans="2:6" ht="35.1" customHeight="1" x14ac:dyDescent="0.2">
      <c r="B20" s="117"/>
      <c r="C20" s="111">
        <f t="shared" si="0"/>
        <v>12</v>
      </c>
      <c r="D20" s="107"/>
      <c r="E20" s="134" t="s">
        <v>582</v>
      </c>
      <c r="F20" s="119"/>
    </row>
    <row r="21" spans="2:6" ht="35.1" customHeight="1" x14ac:dyDescent="0.2">
      <c r="B21" s="117"/>
      <c r="C21" s="111">
        <f t="shared" si="0"/>
        <v>13</v>
      </c>
      <c r="D21" s="107"/>
      <c r="E21" s="134" t="s">
        <v>352</v>
      </c>
      <c r="F21" s="119"/>
    </row>
    <row r="22" spans="2:6" ht="35.1" customHeight="1" x14ac:dyDescent="0.2">
      <c r="B22" s="117"/>
      <c r="C22" s="111">
        <f t="shared" si="0"/>
        <v>14</v>
      </c>
      <c r="D22" s="107"/>
      <c r="E22" s="134" t="s">
        <v>1102</v>
      </c>
      <c r="F22" s="119"/>
    </row>
    <row r="23" spans="2:6" ht="35.1" customHeight="1" x14ac:dyDescent="0.2">
      <c r="B23" s="117"/>
      <c r="C23" s="111">
        <f t="shared" si="0"/>
        <v>15</v>
      </c>
      <c r="D23" s="107"/>
      <c r="E23" s="134" t="s">
        <v>232</v>
      </c>
      <c r="F23" s="119"/>
    </row>
    <row r="24" spans="2:6" ht="35.1" customHeight="1" x14ac:dyDescent="0.2">
      <c r="B24" s="117"/>
      <c r="C24" s="111">
        <f t="shared" si="0"/>
        <v>16</v>
      </c>
      <c r="D24" s="107"/>
      <c r="E24" s="139" t="s">
        <v>1099</v>
      </c>
      <c r="F24" s="119"/>
    </row>
    <row r="25" spans="2:6" ht="35.1" customHeight="1" x14ac:dyDescent="0.2">
      <c r="B25" s="117"/>
      <c r="C25" s="111">
        <f t="shared" si="0"/>
        <v>17</v>
      </c>
      <c r="D25" s="135"/>
      <c r="E25" s="138" t="s">
        <v>1100</v>
      </c>
      <c r="F25" s="119"/>
    </row>
    <row r="26" spans="2:6" ht="19.5" x14ac:dyDescent="0.2">
      <c r="B26" s="117"/>
      <c r="C26" s="74"/>
      <c r="D26" s="108"/>
      <c r="E26" s="109"/>
      <c r="F26" s="119"/>
    </row>
    <row r="27" spans="2:6" ht="18.95" customHeight="1" x14ac:dyDescent="0.2">
      <c r="B27" s="117"/>
      <c r="C27" s="228" t="s">
        <v>272</v>
      </c>
      <c r="D27" s="228"/>
      <c r="E27" s="228"/>
      <c r="F27" s="120"/>
    </row>
    <row r="28" spans="2:6" ht="35.1" customHeight="1" x14ac:dyDescent="0.2">
      <c r="B28" s="117"/>
      <c r="C28" s="111">
        <f>ROW()-10</f>
        <v>18</v>
      </c>
      <c r="D28" s="129"/>
      <c r="E28" s="127" t="s">
        <v>10</v>
      </c>
      <c r="F28" s="119"/>
    </row>
    <row r="29" spans="2:6" ht="35.1" customHeight="1" x14ac:dyDescent="0.2">
      <c r="B29" s="117"/>
      <c r="C29" s="111">
        <f t="shared" ref="C29:C37" si="1">ROW()-10</f>
        <v>19</v>
      </c>
      <c r="D29" s="129"/>
      <c r="E29" s="126" t="s">
        <v>1108</v>
      </c>
      <c r="F29" s="119"/>
    </row>
    <row r="30" spans="2:6" ht="35.1" customHeight="1" x14ac:dyDescent="0.2">
      <c r="B30" s="117"/>
      <c r="C30" s="111">
        <f t="shared" si="1"/>
        <v>20</v>
      </c>
      <c r="D30" s="130"/>
      <c r="E30" s="127" t="s">
        <v>1109</v>
      </c>
      <c r="F30" s="119"/>
    </row>
    <row r="31" spans="2:6" ht="35.1" customHeight="1" x14ac:dyDescent="0.2">
      <c r="B31" s="117"/>
      <c r="C31" s="111">
        <f t="shared" si="1"/>
        <v>21</v>
      </c>
      <c r="D31" s="130"/>
      <c r="E31" s="127" t="s">
        <v>1111</v>
      </c>
      <c r="F31" s="119"/>
    </row>
    <row r="32" spans="2:6" ht="35.1" customHeight="1" x14ac:dyDescent="0.2">
      <c r="B32" s="117"/>
      <c r="C32" s="111">
        <f t="shared" si="1"/>
        <v>22</v>
      </c>
      <c r="D32" s="130"/>
      <c r="E32" s="126" t="s">
        <v>1110</v>
      </c>
      <c r="F32" s="119"/>
    </row>
    <row r="33" spans="2:6" ht="35.1" customHeight="1" x14ac:dyDescent="0.2">
      <c r="B33" s="117"/>
      <c r="C33" s="111">
        <f t="shared" si="1"/>
        <v>23</v>
      </c>
      <c r="D33" s="130"/>
      <c r="E33" s="127" t="s">
        <v>1113</v>
      </c>
      <c r="F33" s="119"/>
    </row>
    <row r="34" spans="2:6" ht="35.1" customHeight="1" x14ac:dyDescent="0.2">
      <c r="B34" s="117"/>
      <c r="C34" s="111">
        <f t="shared" si="1"/>
        <v>24</v>
      </c>
      <c r="D34" s="130"/>
      <c r="E34" s="131" t="s">
        <v>831</v>
      </c>
      <c r="F34" s="119"/>
    </row>
    <row r="35" spans="2:6" ht="35.1" customHeight="1" x14ac:dyDescent="0.2">
      <c r="B35" s="117"/>
      <c r="C35" s="111">
        <f t="shared" si="1"/>
        <v>25</v>
      </c>
      <c r="D35" s="130"/>
      <c r="E35" s="127" t="s">
        <v>1114</v>
      </c>
      <c r="F35" s="119"/>
    </row>
    <row r="36" spans="2:6" ht="35.1" customHeight="1" x14ac:dyDescent="0.2">
      <c r="B36" s="117"/>
      <c r="C36" s="111">
        <f t="shared" si="1"/>
        <v>26</v>
      </c>
      <c r="D36" s="130"/>
      <c r="E36" s="127" t="s">
        <v>583</v>
      </c>
      <c r="F36" s="119"/>
    </row>
    <row r="37" spans="2:6" ht="35.1" customHeight="1" x14ac:dyDescent="0.2">
      <c r="B37" s="117"/>
      <c r="C37" s="111">
        <f t="shared" si="1"/>
        <v>27</v>
      </c>
      <c r="D37" s="130"/>
      <c r="E37" s="127" t="s">
        <v>1112</v>
      </c>
      <c r="F37" s="119"/>
    </row>
    <row r="38" spans="2:6" ht="35.1" customHeight="1" x14ac:dyDescent="0.2">
      <c r="B38" s="117"/>
      <c r="C38" s="78"/>
      <c r="D38" s="108"/>
      <c r="E38" s="109"/>
      <c r="F38" s="119"/>
    </row>
    <row r="39" spans="2:6" ht="35.1" customHeight="1" x14ac:dyDescent="0.2">
      <c r="B39" s="117"/>
      <c r="C39" s="104"/>
      <c r="D39" s="110"/>
      <c r="E39" s="132" t="s">
        <v>182</v>
      </c>
      <c r="F39" s="119"/>
    </row>
    <row r="40" spans="2:6" s="9" customFormat="1" ht="33.75" customHeight="1" x14ac:dyDescent="0.2">
      <c r="B40" s="229"/>
      <c r="C40" s="230"/>
      <c r="D40" s="230"/>
      <c r="E40" s="230"/>
      <c r="F40" s="231"/>
    </row>
    <row r="41" spans="2:6" ht="30.75" customHeight="1" x14ac:dyDescent="0.2">
      <c r="B41" s="121" t="s">
        <v>177</v>
      </c>
      <c r="C41" s="239" t="s">
        <v>699</v>
      </c>
      <c r="D41" s="239"/>
      <c r="E41" s="239"/>
      <c r="F41" s="240"/>
    </row>
    <row r="42" spans="2:6" ht="30" customHeight="1" thickBot="1" x14ac:dyDescent="0.25">
      <c r="B42" s="133">
        <v>65.328100000000006</v>
      </c>
      <c r="C42" s="223">
        <f>B42+((B42*2.5)/100)</f>
        <v>66.961302500000002</v>
      </c>
      <c r="D42" s="223"/>
      <c r="E42" s="223"/>
      <c r="F42" s="224"/>
    </row>
  </sheetData>
  <sheetProtection selectLockedCells="1" selectUnlockedCells="1"/>
  <customSheetViews>
    <customSheetView guid="{387FB4AB-0DDA-49CE-893D-FDA5B323CE06}" showPageBreaks="1">
      <selection activeCell="E15" sqref="E15"/>
      <pageMargins left="0.7" right="0.7" top="0.75" bottom="0.75" header="0.51180555555555551" footer="0.51180555555555551"/>
      <pageSetup paperSize="9" scale="92" firstPageNumber="0" orientation="portrait" horizontalDpi="300" verticalDpi="300" r:id="rId1"/>
      <headerFooter alignWithMargins="0"/>
    </customSheetView>
    <customSheetView guid="{117E5385-9640-4B3C-81D5-4AABB19413BA}">
      <pageMargins left="0.7" right="0.7" top="0.75" bottom="0.75" header="0.51180555555555551" footer="0.51180555555555551"/>
      <pageSetup paperSize="9" scale="92" firstPageNumber="0" orientation="portrait" horizontalDpi="300" verticalDpi="300" r:id="rId2"/>
      <headerFooter alignWithMargins="0"/>
    </customSheetView>
    <customSheetView guid="{810B5283-CE84-444D-A80F-01A73D7F1E1F}">
      <selection activeCell="B42" sqref="B42"/>
      <pageMargins left="0.7" right="0.7" top="0.75" bottom="0.75" header="0.51180555555555551" footer="0.51180555555555551"/>
      <pageSetup paperSize="9" scale="92" firstPageNumber="0" orientation="portrait" horizontalDpi="300" verticalDpi="300" r:id="rId3"/>
      <headerFooter alignWithMargins="0"/>
    </customSheetView>
    <customSheetView guid="{8AD9A505-2CB9-41E9-BA6E-2067C4057336}" showPageBreaks="1" printArea="1">
      <selection activeCell="E13" sqref="E13"/>
      <pageMargins left="0.7" right="0.7" top="0.75" bottom="0.75" header="0.51180555555555551" footer="0.51180555555555551"/>
      <pageSetup paperSize="9" scale="92" firstPageNumber="0" orientation="portrait" horizontalDpi="300" verticalDpi="300" r:id="rId4"/>
      <headerFooter alignWithMargins="0"/>
    </customSheetView>
  </customSheetViews>
  <mergeCells count="9">
    <mergeCell ref="C42:F42"/>
    <mergeCell ref="C8:E8"/>
    <mergeCell ref="C27:E27"/>
    <mergeCell ref="B40:F40"/>
    <mergeCell ref="B1:F1"/>
    <mergeCell ref="C6:E6"/>
    <mergeCell ref="B4:F4"/>
    <mergeCell ref="B2:F2"/>
    <mergeCell ref="C41:F41"/>
  </mergeCells>
  <phoneticPr fontId="9" type="noConversion"/>
  <hyperlinks>
    <hyperlink ref="E9" location="'Белт лайт'!A1" display="Белт лайт" xr:uid="{00000000-0004-0000-0000-000000000000}"/>
    <hyperlink ref="E10" location="'Блоки питания'!A1" display="Блоки питания" xr:uid="{00000000-0004-0000-0000-000001000000}"/>
    <hyperlink ref="E29" location="'LED лампы для быт. применения'!A1" display="LED лампы для быт. применения" xr:uid="{00000000-0004-0000-0000-000002000000}"/>
    <hyperlink ref="E30" location="'LED лампы для Амстронг'!A1" display="LED лампы для Амстронг" xr:uid="{00000000-0004-0000-0000-000003000000}"/>
    <hyperlink ref="E11" location="'Гибкий неон'!A1" display="Гибкий неон" xr:uid="{00000000-0004-0000-0000-000004000000}"/>
    <hyperlink ref="E12" location="Гирлянды!A1" display="Гирлянды светодиодные" xr:uid="{00000000-0004-0000-0000-000005000000}"/>
    <hyperlink ref="E13" location="'Гирлянды для деревьев'!A1" display="Гирлянды светодиодные для деревьев" xr:uid="{00000000-0004-0000-0000-000006000000}"/>
    <hyperlink ref="E15" location="Дюралайт!A1" display="Дюралайт светодиодный" xr:uid="{00000000-0004-0000-0000-000007000000}"/>
    <hyperlink ref="E16" location="'Плей лайт'!A1" display="Занавесы световые (плей лайт)" xr:uid="{00000000-0004-0000-0000-000008000000}"/>
    <hyperlink ref="E17" location="Контроллеры!A1" display="Контроллеры" xr:uid="{00000000-0004-0000-0000-000009000000}"/>
    <hyperlink ref="E18" location="'Светодиодные кустарники'!A1" display="Кустарники светодиодные" xr:uid="{00000000-0004-0000-0000-00000A000000}"/>
    <hyperlink ref="E20" location="'Оптоволоконные комплекты'!A1" display="Оптоволоконные комплекты" xr:uid="{00000000-0004-0000-0000-00000B000000}"/>
    <hyperlink ref="E19" location="'Светодиодные ленты'!A1" display="Ленты и линейки светодиодные" xr:uid="{00000000-0004-0000-0000-00000C000000}"/>
    <hyperlink ref="E21" location="'Новогодние мотивы'!A1" display="Светодиодные Новогодние мотивы и фигуры" xr:uid="{00000000-0004-0000-0000-00000D000000}"/>
    <hyperlink ref="E22" location="'Световые сети'!A1" display="Сети световые" xr:uid="{00000000-0004-0000-0000-00000E000000}"/>
    <hyperlink ref="E23" location="'Строб лампы и флеш-лампы'!A1" display="Строб лампы и флеш-лампы" xr:uid="{00000000-0004-0000-0000-00000F000000}"/>
    <hyperlink ref="E37" location="'Уличные светильники'!A1" display="Уличные светодиодные светильники" xr:uid="{00000000-0004-0000-0000-000010000000}"/>
    <hyperlink ref="E32" location="Прожекторы!A1" display="Прожекторы" xr:uid="{00000000-0004-0000-0000-000011000000}"/>
    <hyperlink ref="E35" location="'Светодиодные светильники'!A1" display="Светодиодные светильники" xr:uid="{00000000-0004-0000-0000-000012000000}"/>
    <hyperlink ref="E36" location="'Светодиодные панели'!A1" display="Светодиодные панели" xr:uid="{00000000-0004-0000-0000-000013000000}"/>
    <hyperlink ref="E14" location="'Деколюм стрип лайт'!A1" display="Деколюм стрип лайт" xr:uid="{00000000-0004-0000-0000-000014000000}"/>
    <hyperlink ref="E28" location="'Встраиваемые светильники'!A1" display="Встраиваемые светодиодные светильники" xr:uid="{00000000-0004-0000-0000-000015000000}"/>
    <hyperlink ref="B2:F2" r:id="rId5" display="www.svetenergo.ru" xr:uid="{00000000-0004-0000-0000-000016000000}"/>
    <hyperlink ref="E39" location="'Версия для печати'!A1" display="ВЕРСИЯ ПРАЙС-ЛИСТА ДЛЯ ПЕЧАТИ" xr:uid="{00000000-0004-0000-0000-000017000000}"/>
    <hyperlink ref="E34" location="'Светильники для ЖКХ'!A1" display="Светильники для ЖКХ" xr:uid="{00000000-0004-0000-0000-000018000000}"/>
    <hyperlink ref="E24" location="'Фейерверки светодиодные'!A1" display="Фейерверки светодиодные" xr:uid="{00000000-0004-0000-0000-000019000000}"/>
    <hyperlink ref="E33" location="'Встраиваемые ультратонкие'!A1" display="Встраиваемые LED ультратонкие светильники" xr:uid="{00000000-0004-0000-0000-00001A000000}"/>
    <hyperlink ref="E31" location="LEDmatrixSt!A1" display="Уличные светодиодные светильники на матрице" xr:uid="{00000000-0004-0000-0000-00001B000000}"/>
    <hyperlink ref="E25" location="'Лед Вижн Флекс'!A1" display="DMX Лед Вижн Флекс" xr:uid="{00000000-0004-0000-0000-00001C000000}"/>
  </hyperlinks>
  <pageMargins left="0.7" right="0.7" top="0.75" bottom="0.75" header="0.51180555555555551" footer="0.51180555555555551"/>
  <pageSetup paperSize="9" scale="92" firstPageNumber="0" orientation="portrait" horizontalDpi="300" verticalDpi="300" r:id="rId6"/>
  <headerFooter alignWithMargins="0"/>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9"/>
  <sheetViews>
    <sheetView zoomScaleNormal="100" workbookViewId="0">
      <pane ySplit="4" topLeftCell="A5" activePane="bottomLeft" state="frozen"/>
      <selection pane="bottomLeft" activeCell="F3" sqref="F3:I3"/>
    </sheetView>
  </sheetViews>
  <sheetFormatPr defaultRowHeight="24.2" customHeight="1" x14ac:dyDescent="0.15"/>
  <cols>
    <col min="1" max="1" width="29.7109375" style="2" customWidth="1"/>
    <col min="2" max="2" width="8.5703125" style="2" bestFit="1" customWidth="1"/>
    <col min="3" max="3" width="8.140625" style="2" bestFit="1" customWidth="1"/>
    <col min="4" max="4" width="19.28515625" style="2" customWidth="1"/>
    <col min="5" max="5" width="53.7109375" style="2" customWidth="1"/>
    <col min="6" max="6" width="15" style="2" customWidth="1"/>
    <col min="7" max="7" width="14.140625" style="2" customWidth="1"/>
    <col min="8" max="9" width="15.85546875" style="2" customWidth="1"/>
    <col min="10" max="16384" width="9.140625" style="2"/>
  </cols>
  <sheetData>
    <row r="1" spans="1:9" ht="24.2" customHeight="1" x14ac:dyDescent="0.15">
      <c r="A1" s="275" t="str">
        <f>Содержание!B1</f>
        <v>ООО “НеоТайп”, г. Москва, ул. 16-я Парковая, д. 30 
Телефон/Факс: (499) 461-4505, (495) 983-11-65, (495) 978-4130 E-mail: info@svetenergo.ru</v>
      </c>
      <c r="B1" s="275"/>
      <c r="C1" s="275"/>
      <c r="D1" s="275"/>
      <c r="E1" s="275"/>
      <c r="F1" s="275"/>
      <c r="G1" s="275"/>
      <c r="H1" s="275"/>
      <c r="I1" s="275"/>
    </row>
    <row r="2" spans="1:9" ht="24.2" customHeight="1" x14ac:dyDescent="0.15">
      <c r="A2" s="275"/>
      <c r="B2" s="275"/>
      <c r="C2" s="275"/>
      <c r="D2" s="275"/>
      <c r="E2" s="275"/>
      <c r="F2" s="275"/>
      <c r="G2" s="275"/>
      <c r="H2" s="275"/>
      <c r="I2" s="275"/>
    </row>
    <row r="3" spans="1:9" ht="36.75" customHeight="1" x14ac:dyDescent="0.15">
      <c r="A3" s="277" t="str">
        <f>Дюралайт!A3</f>
        <v>Вернуться к содержанию</v>
      </c>
      <c r="B3" s="277"/>
      <c r="C3" s="277"/>
      <c r="D3" s="277"/>
      <c r="E3" s="294"/>
      <c r="F3" s="255" t="str">
        <f>Дюралайт!F3</f>
        <v>Курс доллара ЦБ + 2.5% = У.Е.</v>
      </c>
      <c r="G3" s="256"/>
      <c r="H3" s="255" t="str">
        <f>Дюралайт!H3</f>
        <v>Курс доллара: 65,3281 руб. + 2,5%</v>
      </c>
      <c r="I3" s="256"/>
    </row>
    <row r="4" spans="1:9" ht="24.2" customHeight="1" x14ac:dyDescent="0.15">
      <c r="A4" s="63" t="str">
        <f>Дюралайт!A4</f>
        <v>Артикул</v>
      </c>
      <c r="B4" s="61" t="s">
        <v>1084</v>
      </c>
      <c r="C4" s="61" t="s">
        <v>1087</v>
      </c>
      <c r="D4" s="63" t="str">
        <f>Дюралайт!D4</f>
        <v>Фотография</v>
      </c>
      <c r="E4" s="140" t="s">
        <v>1667</v>
      </c>
      <c r="F4" s="19" t="str">
        <f>Дюралайт!F4</f>
        <v>Опт</v>
      </c>
      <c r="G4" s="20" t="str">
        <f>Дюралайт!G4</f>
        <v>Розница</v>
      </c>
      <c r="H4" s="19" t="str">
        <f>F4</f>
        <v>Опт</v>
      </c>
      <c r="I4" s="20" t="str">
        <f>G4</f>
        <v>Розница</v>
      </c>
    </row>
    <row r="5" spans="1:9" ht="24.2" customHeight="1" x14ac:dyDescent="0.15">
      <c r="A5" s="276" t="s">
        <v>1100</v>
      </c>
      <c r="B5" s="276"/>
      <c r="C5" s="276"/>
      <c r="D5" s="276"/>
      <c r="E5" s="276"/>
      <c r="F5" s="276"/>
      <c r="G5" s="276"/>
      <c r="H5" s="276"/>
      <c r="I5" s="276"/>
    </row>
    <row r="6" spans="1:9" ht="77.099999999999994" customHeight="1" x14ac:dyDescent="0.15">
      <c r="A6" s="15" t="s">
        <v>18</v>
      </c>
      <c r="B6" s="15"/>
      <c r="C6" s="15" t="s">
        <v>1088</v>
      </c>
      <c r="D6" s="15"/>
      <c r="E6" s="31" t="s">
        <v>93</v>
      </c>
      <c r="F6" s="176">
        <v>33</v>
      </c>
      <c r="G6" s="176">
        <v>37</v>
      </c>
      <c r="H6" s="68">
        <f>F6*Содержание!$C$42</f>
        <v>2209.7229824999999</v>
      </c>
      <c r="I6" s="68">
        <f>G6*Содержание!$C$42</f>
        <v>2477.5681924999999</v>
      </c>
    </row>
    <row r="7" spans="1:9" ht="77.099999999999994" customHeight="1" x14ac:dyDescent="0.15">
      <c r="A7" s="15" t="s">
        <v>1120</v>
      </c>
      <c r="B7" s="15"/>
      <c r="C7" s="15" t="s">
        <v>1089</v>
      </c>
      <c r="D7" s="15"/>
      <c r="E7" s="31" t="s">
        <v>51</v>
      </c>
      <c r="F7" s="176">
        <v>108</v>
      </c>
      <c r="G7" s="176">
        <v>125</v>
      </c>
      <c r="H7" s="68">
        <f>F7*Содержание!$C$42</f>
        <v>7231.8206700000001</v>
      </c>
      <c r="I7" s="68">
        <f>G7*Содержание!$C$42</f>
        <v>8370.1628125000007</v>
      </c>
    </row>
    <row r="8" spans="1:9" ht="77.099999999999994" customHeight="1" x14ac:dyDescent="0.15">
      <c r="A8" s="15" t="s">
        <v>221</v>
      </c>
      <c r="B8" s="15"/>
      <c r="C8" s="15" t="s">
        <v>1089</v>
      </c>
      <c r="D8" s="15"/>
      <c r="E8" s="31" t="s">
        <v>654</v>
      </c>
      <c r="F8" s="176">
        <v>115</v>
      </c>
      <c r="G8" s="176">
        <v>125</v>
      </c>
      <c r="H8" s="68">
        <f>F8*Содержание!$C$42</f>
        <v>7700.5497875000001</v>
      </c>
      <c r="I8" s="68">
        <f>G8*Содержание!$C$42</f>
        <v>8370.1628125000007</v>
      </c>
    </row>
    <row r="9" spans="1:9" ht="108" customHeight="1" x14ac:dyDescent="0.15">
      <c r="A9" s="15" t="s">
        <v>52</v>
      </c>
      <c r="B9" s="15"/>
      <c r="C9" s="15" t="s">
        <v>1089</v>
      </c>
      <c r="D9" s="15"/>
      <c r="E9" s="31" t="s">
        <v>53</v>
      </c>
      <c r="F9" s="176">
        <v>108</v>
      </c>
      <c r="G9" s="176">
        <v>125</v>
      </c>
      <c r="H9" s="68">
        <f>F9*Содержание!$C$42</f>
        <v>7231.8206700000001</v>
      </c>
      <c r="I9" s="68">
        <f>G9*Содержание!$C$42</f>
        <v>8370.1628125000007</v>
      </c>
    </row>
  </sheetData>
  <sheetProtection selectLockedCells="1" selectUnlockedCells="1"/>
  <customSheetViews>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5">
    <mergeCell ref="A1:I2"/>
    <mergeCell ref="A5:I5"/>
    <mergeCell ref="H3:I3"/>
    <mergeCell ref="A3:E3"/>
    <mergeCell ref="F3:G3"/>
  </mergeCells>
  <phoneticPr fontId="9" type="noConversion"/>
  <conditionalFormatting sqref="B1:B1048576">
    <cfRule type="containsText" dxfId="17" priority="1" stopIfTrue="1" operator="containsText" text="Да">
      <formula>NOT(ISERROR(SEARCH("Да",B1)))</formula>
    </cfRule>
  </conditionalFormatting>
  <hyperlinks>
    <hyperlink ref="A3:E3" location="Содержание!A1" display="Вернуться к содержанию" xr:uid="{00000000-0004-0000-0900-000000000000}"/>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10"/>
  <sheetViews>
    <sheetView zoomScaleNormal="100" workbookViewId="0">
      <pane ySplit="4" topLeftCell="A5" activePane="bottomLeft" state="frozen"/>
      <selection pane="bottomLeft" activeCell="F3" sqref="F3:I3"/>
    </sheetView>
  </sheetViews>
  <sheetFormatPr defaultRowHeight="24.2" customHeight="1" x14ac:dyDescent="0.15"/>
  <cols>
    <col min="1" max="1" width="27.7109375" style="2" customWidth="1"/>
    <col min="2" max="2" width="8.5703125" style="2" bestFit="1" customWidth="1"/>
    <col min="3" max="3" width="8.140625" style="2" bestFit="1" customWidth="1"/>
    <col min="4" max="4" width="20.28515625" style="2" customWidth="1"/>
    <col min="5" max="5" width="53.28515625" style="2" customWidth="1"/>
    <col min="6" max="6" width="14" style="2" customWidth="1"/>
    <col min="7" max="7" width="13.7109375" style="2" customWidth="1"/>
    <col min="8" max="8" width="15.85546875" style="2" customWidth="1"/>
    <col min="9" max="9" width="15.28515625" style="2" customWidth="1"/>
    <col min="10" max="16384" width="9.140625" style="2"/>
  </cols>
  <sheetData>
    <row r="1" spans="1:9" ht="24.2" customHeight="1" x14ac:dyDescent="0.15">
      <c r="A1" s="275" t="str">
        <f>Содержание!B1</f>
        <v>ООО “НеоТайп”, г. Москва, ул. 16-я Парковая, д. 30 
Телефон/Факс: (499) 461-4505, (495) 983-11-65, (495) 978-4130 E-mail: info@svetenergo.ru</v>
      </c>
      <c r="B1" s="275"/>
      <c r="C1" s="275"/>
      <c r="D1" s="275"/>
      <c r="E1" s="275"/>
      <c r="F1" s="275"/>
      <c r="G1" s="275"/>
      <c r="H1" s="275"/>
      <c r="I1" s="275"/>
    </row>
    <row r="2" spans="1:9" ht="24.2" customHeight="1" x14ac:dyDescent="0.15">
      <c r="A2" s="275"/>
      <c r="B2" s="275"/>
      <c r="C2" s="275"/>
      <c r="D2" s="275"/>
      <c r="E2" s="275"/>
      <c r="F2" s="275"/>
      <c r="G2" s="275"/>
      <c r="H2" s="275"/>
      <c r="I2" s="275"/>
    </row>
    <row r="3" spans="1:9" ht="39" customHeight="1" x14ac:dyDescent="0.15">
      <c r="A3" s="285" t="str">
        <f>Дюралайт!A3</f>
        <v>Вернуться к содержанию</v>
      </c>
      <c r="B3" s="285"/>
      <c r="C3" s="285"/>
      <c r="D3" s="285"/>
      <c r="E3" s="285"/>
      <c r="F3" s="255" t="str">
        <f>Дюралайт!F3</f>
        <v>Курс доллара ЦБ + 2.5% = У.Е.</v>
      </c>
      <c r="G3" s="256"/>
      <c r="H3" s="255" t="str">
        <f>Дюралайт!H3</f>
        <v>Курс доллара: 65,3281 руб. + 2,5%</v>
      </c>
      <c r="I3" s="256"/>
    </row>
    <row r="4" spans="1:9" ht="24.2" customHeight="1" x14ac:dyDescent="0.15">
      <c r="A4" s="63" t="str">
        <f>Дюралайт!A4</f>
        <v>Артикул</v>
      </c>
      <c r="B4" s="61" t="s">
        <v>1084</v>
      </c>
      <c r="C4" s="61" t="s">
        <v>1087</v>
      </c>
      <c r="D4" s="63" t="str">
        <f>Дюралайт!D4</f>
        <v>Фотография</v>
      </c>
      <c r="E4" s="140" t="s">
        <v>1667</v>
      </c>
      <c r="F4" s="19" t="str">
        <f>Дюралайт!F4</f>
        <v>Опт</v>
      </c>
      <c r="G4" s="20" t="str">
        <f>Дюралайт!G4</f>
        <v>Розница</v>
      </c>
      <c r="H4" s="19" t="str">
        <f>F4</f>
        <v>Опт</v>
      </c>
      <c r="I4" s="20" t="str">
        <f>G4</f>
        <v>Розница</v>
      </c>
    </row>
    <row r="5" spans="1:9" ht="24.2" customHeight="1" x14ac:dyDescent="0.15">
      <c r="A5" s="284" t="s">
        <v>54</v>
      </c>
      <c r="B5" s="284"/>
      <c r="C5" s="284"/>
      <c r="D5" s="284"/>
      <c r="E5" s="284"/>
      <c r="F5" s="284"/>
      <c r="G5" s="284"/>
      <c r="H5" s="284"/>
      <c r="I5" s="284"/>
    </row>
    <row r="6" spans="1:9" ht="77.099999999999994" customHeight="1" x14ac:dyDescent="0.15">
      <c r="A6" s="5" t="s">
        <v>442</v>
      </c>
      <c r="B6" s="15"/>
      <c r="C6" s="15" t="s">
        <v>1089</v>
      </c>
      <c r="D6" s="5"/>
      <c r="E6" s="28" t="s">
        <v>704</v>
      </c>
      <c r="F6" s="176">
        <v>38</v>
      </c>
      <c r="G6" s="176">
        <v>42</v>
      </c>
      <c r="H6" s="69">
        <f>F6*Содержание!$C$42</f>
        <v>2544.5294950000002</v>
      </c>
      <c r="I6" s="69">
        <f>G6*Содержание!$C$42</f>
        <v>2812.3747050000002</v>
      </c>
    </row>
    <row r="7" spans="1:9" ht="77.099999999999994" customHeight="1" x14ac:dyDescent="0.15">
      <c r="A7" s="5" t="s">
        <v>1775</v>
      </c>
      <c r="B7" s="15"/>
      <c r="C7" s="15"/>
      <c r="D7" s="5"/>
      <c r="E7" s="28" t="s">
        <v>1776</v>
      </c>
      <c r="F7" s="176">
        <v>49.5</v>
      </c>
      <c r="G7" s="176">
        <v>57</v>
      </c>
      <c r="H7" s="69">
        <f>F7*Содержание!$C$42</f>
        <v>3314.5844737500001</v>
      </c>
      <c r="I7" s="69">
        <f>G7*Содержание!$C$42</f>
        <v>3816.7942425000001</v>
      </c>
    </row>
    <row r="8" spans="1:9" ht="77.099999999999994" customHeight="1" x14ac:dyDescent="0.15">
      <c r="A8" s="5" t="s">
        <v>575</v>
      </c>
      <c r="B8" s="15"/>
      <c r="C8" s="15" t="s">
        <v>1089</v>
      </c>
      <c r="D8" s="5"/>
      <c r="E8" s="28" t="s">
        <v>705</v>
      </c>
      <c r="F8" s="176">
        <v>7</v>
      </c>
      <c r="G8" s="176">
        <v>9</v>
      </c>
      <c r="H8" s="69">
        <f>F8*Содержание!$C$42</f>
        <v>468.72911750000003</v>
      </c>
      <c r="I8" s="69">
        <f>G8*Содержание!$C$42</f>
        <v>602.65172250000001</v>
      </c>
    </row>
    <row r="9" spans="1:9" ht="77.099999999999994" customHeight="1" x14ac:dyDescent="0.15">
      <c r="A9" s="4" t="s">
        <v>576</v>
      </c>
      <c r="B9" s="14"/>
      <c r="C9" s="15" t="s">
        <v>1089</v>
      </c>
      <c r="D9" s="4"/>
      <c r="E9" s="28" t="s">
        <v>703</v>
      </c>
      <c r="F9" s="176">
        <v>25</v>
      </c>
      <c r="G9" s="176">
        <v>27</v>
      </c>
      <c r="H9" s="69">
        <f>F9*Содержание!$C$42</f>
        <v>1674.0325625</v>
      </c>
      <c r="I9" s="69">
        <f>G9*Содержание!$C$42</f>
        <v>1807.9551675</v>
      </c>
    </row>
    <row r="10" spans="1:9" ht="84" customHeight="1" x14ac:dyDescent="0.15">
      <c r="A10" s="4" t="s">
        <v>1319</v>
      </c>
      <c r="B10" s="15" t="s">
        <v>1086</v>
      </c>
      <c r="C10" s="15" t="s">
        <v>1089</v>
      </c>
      <c r="D10" s="4"/>
      <c r="E10" s="28" t="s">
        <v>1318</v>
      </c>
      <c r="F10" s="176">
        <v>30</v>
      </c>
      <c r="G10" s="176">
        <v>35</v>
      </c>
      <c r="H10" s="69">
        <f>F10*Содержание!$C$42</f>
        <v>2008.8390750000001</v>
      </c>
      <c r="I10" s="69">
        <f>G10*Содержание!$C$42</f>
        <v>2343.6455875000001</v>
      </c>
    </row>
  </sheetData>
  <sheetProtection selectLockedCells="1" selectUnlockedCells="1"/>
  <customSheetViews>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5">
    <mergeCell ref="A1:I2"/>
    <mergeCell ref="A5:I5"/>
    <mergeCell ref="H3:I3"/>
    <mergeCell ref="A3:E3"/>
    <mergeCell ref="F3:G3"/>
  </mergeCells>
  <phoneticPr fontId="9" type="noConversion"/>
  <conditionalFormatting sqref="B1:B1048576">
    <cfRule type="containsText" dxfId="16" priority="2" stopIfTrue="1" operator="containsText" text="Да">
      <formula>NOT(ISERROR(SEARCH("Да",B1)))</formula>
    </cfRule>
  </conditionalFormatting>
  <conditionalFormatting sqref="B10">
    <cfRule type="containsText" dxfId="15" priority="1" stopIfTrue="1" operator="containsText" text="Да">
      <formula>NOT(ISERROR(SEARCH("Да",B10)))</formula>
    </cfRule>
  </conditionalFormatting>
  <hyperlinks>
    <hyperlink ref="A3:E3" location="Содержание!A1" display="Вернуться к содержанию" xr:uid="{00000000-0004-0000-0A00-000000000000}"/>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141"/>
  <sheetViews>
    <sheetView zoomScaleNormal="100" workbookViewId="0">
      <pane ySplit="4" topLeftCell="A137" activePane="bottomLeft" state="frozen"/>
      <selection pane="bottomLeft" activeCell="F3" sqref="F3:I3"/>
    </sheetView>
  </sheetViews>
  <sheetFormatPr defaultRowHeight="24.2" customHeight="1" x14ac:dyDescent="0.15"/>
  <cols>
    <col min="1" max="1" width="29.7109375" style="2" customWidth="1"/>
    <col min="2" max="2" width="8.5703125" style="2" bestFit="1" customWidth="1"/>
    <col min="3" max="3" width="8.140625" style="2" bestFit="1" customWidth="1"/>
    <col min="4" max="4" width="19.7109375" style="2" customWidth="1"/>
    <col min="5" max="5" width="55.42578125" style="2" customWidth="1"/>
    <col min="6" max="6" width="13" style="2" customWidth="1"/>
    <col min="7" max="7" width="14.42578125" style="2" customWidth="1"/>
    <col min="8" max="8" width="15.7109375" style="2" customWidth="1"/>
    <col min="9" max="9" width="16.85546875" style="2" customWidth="1"/>
    <col min="10" max="16384" width="9.140625" style="2"/>
  </cols>
  <sheetData>
    <row r="1" spans="1:9" ht="24.2" customHeight="1" x14ac:dyDescent="0.15">
      <c r="A1" s="275" t="str">
        <f>Содержание!B1</f>
        <v>ООО “НеоТайп”, г. Москва, ул. 16-я Парковая, д. 30 
Телефон/Факс: (499) 461-4505, (495) 983-11-65, (495) 978-4130 E-mail: info@svetenergo.ru</v>
      </c>
      <c r="B1" s="275"/>
      <c r="C1" s="275"/>
      <c r="D1" s="275"/>
      <c r="E1" s="275"/>
      <c r="F1" s="275"/>
      <c r="G1" s="275"/>
      <c r="H1" s="275"/>
      <c r="I1" s="275"/>
    </row>
    <row r="2" spans="1:9" ht="24.2" customHeight="1" x14ac:dyDescent="0.15">
      <c r="A2" s="275"/>
      <c r="B2" s="275"/>
      <c r="C2" s="275"/>
      <c r="D2" s="275"/>
      <c r="E2" s="275"/>
      <c r="F2" s="275"/>
      <c r="G2" s="275"/>
      <c r="H2" s="275"/>
      <c r="I2" s="275"/>
    </row>
    <row r="3" spans="1:9" ht="39" customHeight="1" x14ac:dyDescent="0.15">
      <c r="A3" s="285" t="str">
        <f>Дюралайт!A3</f>
        <v>Вернуться к содержанию</v>
      </c>
      <c r="B3" s="285"/>
      <c r="C3" s="285"/>
      <c r="D3" s="285"/>
      <c r="E3" s="285"/>
      <c r="F3" s="255" t="str">
        <f>Дюралайт!F3</f>
        <v>Курс доллара ЦБ + 2.5% = У.Е.</v>
      </c>
      <c r="G3" s="256"/>
      <c r="H3" s="255" t="str">
        <f>Дюралайт!H3</f>
        <v>Курс доллара: 65,3281 руб. + 2,5%</v>
      </c>
      <c r="I3" s="256"/>
    </row>
    <row r="4" spans="1:9" ht="24.2" customHeight="1" x14ac:dyDescent="0.15">
      <c r="A4" s="63" t="str">
        <f>Дюралайт!A4</f>
        <v>Артикул</v>
      </c>
      <c r="B4" s="61" t="s">
        <v>1084</v>
      </c>
      <c r="C4" s="61" t="s">
        <v>1087</v>
      </c>
      <c r="D4" s="63" t="str">
        <f>Дюралайт!D4</f>
        <v>Фотография</v>
      </c>
      <c r="E4" s="140" t="s">
        <v>1667</v>
      </c>
      <c r="F4" s="19" t="str">
        <f>Дюралайт!F4</f>
        <v>Опт</v>
      </c>
      <c r="G4" s="20" t="str">
        <f>Дюралайт!G4</f>
        <v>Розница</v>
      </c>
      <c r="H4" s="19" t="str">
        <f>F4</f>
        <v>Опт</v>
      </c>
      <c r="I4" s="20" t="str">
        <f>G4</f>
        <v>Розница</v>
      </c>
    </row>
    <row r="5" spans="1:9" ht="24.2" customHeight="1" x14ac:dyDescent="0.15">
      <c r="A5" s="286" t="s">
        <v>139</v>
      </c>
      <c r="B5" s="286"/>
      <c r="C5" s="286"/>
      <c r="D5" s="286"/>
      <c r="E5" s="286"/>
      <c r="F5" s="286"/>
      <c r="G5" s="286"/>
      <c r="H5" s="286"/>
      <c r="I5" s="257"/>
    </row>
    <row r="6" spans="1:9" ht="90" customHeight="1" x14ac:dyDescent="0.15">
      <c r="A6" s="15" t="s">
        <v>1170</v>
      </c>
      <c r="B6" s="15"/>
      <c r="C6" s="15" t="s">
        <v>1089</v>
      </c>
      <c r="D6" s="15"/>
      <c r="E6" s="28" t="s">
        <v>636</v>
      </c>
      <c r="F6" s="210">
        <v>41.5</v>
      </c>
      <c r="G6" s="210">
        <v>46</v>
      </c>
      <c r="H6" s="68">
        <f>F6*Содержание!$C$42</f>
        <v>2778.8940537500002</v>
      </c>
      <c r="I6" s="187">
        <f>G6*Содержание!$C$42</f>
        <v>3080.2199150000001</v>
      </c>
    </row>
    <row r="7" spans="1:9" ht="100.5" customHeight="1" x14ac:dyDescent="0.15">
      <c r="A7" s="15" t="s">
        <v>1171</v>
      </c>
      <c r="B7" s="15"/>
      <c r="C7" s="15" t="s">
        <v>1089</v>
      </c>
      <c r="D7" s="15"/>
      <c r="E7" s="28" t="s">
        <v>719</v>
      </c>
      <c r="F7" s="210">
        <v>41.5</v>
      </c>
      <c r="G7" s="210">
        <v>46</v>
      </c>
      <c r="H7" s="68">
        <f>F7*Содержание!$C$42</f>
        <v>2778.8940537500002</v>
      </c>
      <c r="I7" s="187">
        <f>G7*Содержание!$C$42</f>
        <v>3080.2199150000001</v>
      </c>
    </row>
    <row r="8" spans="1:9" ht="97.5" customHeight="1" x14ac:dyDescent="0.15">
      <c r="A8" s="15" t="s">
        <v>1174</v>
      </c>
      <c r="B8" s="15"/>
      <c r="C8" s="15" t="s">
        <v>1089</v>
      </c>
      <c r="D8" s="15"/>
      <c r="E8" s="28" t="s">
        <v>725</v>
      </c>
      <c r="F8" s="210">
        <v>41.5</v>
      </c>
      <c r="G8" s="210">
        <v>46</v>
      </c>
      <c r="H8" s="68">
        <f>F8*Содержание!$C$42</f>
        <v>2778.8940537500002</v>
      </c>
      <c r="I8" s="187">
        <f>G8*Содержание!$C$42</f>
        <v>3080.2199150000001</v>
      </c>
    </row>
    <row r="9" spans="1:9" ht="100.5" customHeight="1" x14ac:dyDescent="0.15">
      <c r="A9" s="15" t="s">
        <v>207</v>
      </c>
      <c r="B9" s="15"/>
      <c r="C9" s="15" t="s">
        <v>1089</v>
      </c>
      <c r="D9" s="15"/>
      <c r="E9" s="28" t="s">
        <v>700</v>
      </c>
      <c r="F9" s="210">
        <v>41.5</v>
      </c>
      <c r="G9" s="210">
        <v>46</v>
      </c>
      <c r="H9" s="68">
        <f>F9*Содержание!$C$42</f>
        <v>2778.8940537500002</v>
      </c>
      <c r="I9" s="187">
        <f>G9*Содержание!$C$42</f>
        <v>3080.2199150000001</v>
      </c>
    </row>
    <row r="10" spans="1:9" ht="94.5" customHeight="1" x14ac:dyDescent="0.15">
      <c r="A10" s="6" t="s">
        <v>1173</v>
      </c>
      <c r="B10" s="21"/>
      <c r="C10" s="21" t="s">
        <v>1089</v>
      </c>
      <c r="D10" s="6"/>
      <c r="E10" s="29" t="s">
        <v>48</v>
      </c>
      <c r="F10" s="212">
        <v>42.6</v>
      </c>
      <c r="G10" s="212">
        <v>47</v>
      </c>
      <c r="H10" s="69">
        <f>F10*Содержание!$C$42</f>
        <v>2852.5514865</v>
      </c>
      <c r="I10" s="188">
        <f>G10*Содержание!$C$42</f>
        <v>3147.1812175</v>
      </c>
    </row>
    <row r="11" spans="1:9" ht="100.5" customHeight="1" x14ac:dyDescent="0.15">
      <c r="A11" s="5" t="s">
        <v>206</v>
      </c>
      <c r="B11" s="15"/>
      <c r="C11" s="15" t="s">
        <v>1089</v>
      </c>
      <c r="D11" s="5"/>
      <c r="E11" s="33" t="s">
        <v>49</v>
      </c>
      <c r="F11" s="210">
        <v>42.6</v>
      </c>
      <c r="G11" s="210">
        <v>47</v>
      </c>
      <c r="H11" s="69">
        <f>F11*Содержание!$C$42</f>
        <v>2852.5514865</v>
      </c>
      <c r="I11" s="188">
        <f>G11*Содержание!$C$42</f>
        <v>3147.1812175</v>
      </c>
    </row>
    <row r="12" spans="1:9" ht="100.5" customHeight="1" x14ac:dyDescent="0.15">
      <c r="A12" s="5" t="s">
        <v>1172</v>
      </c>
      <c r="B12" s="15"/>
      <c r="C12" s="15" t="s">
        <v>1089</v>
      </c>
      <c r="D12" s="5"/>
      <c r="E12" s="33" t="s">
        <v>40</v>
      </c>
      <c r="F12" s="210">
        <v>45.4</v>
      </c>
      <c r="G12" s="210">
        <v>50</v>
      </c>
      <c r="H12" s="69">
        <f>F12*Содержание!$C$42</f>
        <v>3040.0431334999998</v>
      </c>
      <c r="I12" s="188">
        <f>G12*Содержание!$C$42</f>
        <v>3348.0651250000001</v>
      </c>
    </row>
    <row r="13" spans="1:9" ht="86.25" customHeight="1" x14ac:dyDescent="0.15">
      <c r="A13" s="5" t="s">
        <v>1175</v>
      </c>
      <c r="B13" s="15"/>
      <c r="C13" s="15" t="s">
        <v>1089</v>
      </c>
      <c r="D13" s="5"/>
      <c r="E13" s="33" t="s">
        <v>50</v>
      </c>
      <c r="F13" s="210">
        <v>45.4</v>
      </c>
      <c r="G13" s="210">
        <v>50</v>
      </c>
      <c r="H13" s="69">
        <f>F13*Содержание!$C$42</f>
        <v>3040.0431334999998</v>
      </c>
      <c r="I13" s="188">
        <f>G13*Содержание!$C$42</f>
        <v>3348.0651250000001</v>
      </c>
    </row>
    <row r="14" spans="1:9" ht="99.75" customHeight="1" x14ac:dyDescent="0.15">
      <c r="A14" s="5" t="s">
        <v>1176</v>
      </c>
      <c r="B14" s="15"/>
      <c r="C14" s="15" t="s">
        <v>1089</v>
      </c>
      <c r="D14" s="5"/>
      <c r="E14" s="33" t="s">
        <v>476</v>
      </c>
      <c r="F14" s="210">
        <v>45.4</v>
      </c>
      <c r="G14" s="210">
        <v>50</v>
      </c>
      <c r="H14" s="69">
        <f>F14*Содержание!$C$42</f>
        <v>3040.0431334999998</v>
      </c>
      <c r="I14" s="188">
        <f>G14*Содержание!$C$42</f>
        <v>3348.0651250000001</v>
      </c>
    </row>
    <row r="15" spans="1:9" ht="99.75" customHeight="1" x14ac:dyDescent="0.15">
      <c r="A15" s="5" t="s">
        <v>1066</v>
      </c>
      <c r="B15" s="15"/>
      <c r="C15" s="15" t="s">
        <v>1089</v>
      </c>
      <c r="D15" s="5"/>
      <c r="E15" s="33" t="s">
        <v>1067</v>
      </c>
      <c r="F15" s="210">
        <v>45.4</v>
      </c>
      <c r="G15" s="210">
        <v>50</v>
      </c>
      <c r="H15" s="69">
        <f>F15*Содержание!$C$42</f>
        <v>3040.0431334999998</v>
      </c>
      <c r="I15" s="188">
        <f>G15*Содержание!$C$42</f>
        <v>3348.0651250000001</v>
      </c>
    </row>
    <row r="16" spans="1:9" ht="107.25" customHeight="1" x14ac:dyDescent="0.15">
      <c r="A16" s="5" t="s">
        <v>1363</v>
      </c>
      <c r="B16" s="15" t="s">
        <v>1086</v>
      </c>
      <c r="C16" s="15" t="s">
        <v>1089</v>
      </c>
      <c r="D16" s="5"/>
      <c r="E16" s="33" t="s">
        <v>1365</v>
      </c>
      <c r="F16" s="210">
        <v>45.4</v>
      </c>
      <c r="G16" s="210">
        <v>50</v>
      </c>
      <c r="H16" s="69">
        <f>F16*Содержание!$C$42</f>
        <v>3040.0431334999998</v>
      </c>
      <c r="I16" s="188">
        <f>G16*Содержание!$C$42</f>
        <v>3348.0651250000001</v>
      </c>
    </row>
    <row r="17" spans="1:9" ht="99.75" customHeight="1" x14ac:dyDescent="0.15">
      <c r="A17" s="5" t="s">
        <v>1364</v>
      </c>
      <c r="B17" s="15" t="s">
        <v>1086</v>
      </c>
      <c r="C17" s="15" t="s">
        <v>1089</v>
      </c>
      <c r="D17" s="5"/>
      <c r="E17" s="33" t="s">
        <v>1366</v>
      </c>
      <c r="F17" s="210">
        <v>45.4</v>
      </c>
      <c r="G17" s="210">
        <v>50</v>
      </c>
      <c r="H17" s="69">
        <f>F17*Содержание!$C$42</f>
        <v>3040.0431334999998</v>
      </c>
      <c r="I17" s="188">
        <f>G17*Содержание!$C$42</f>
        <v>3348.0651250000001</v>
      </c>
    </row>
    <row r="18" spans="1:9" ht="101.25" customHeight="1" x14ac:dyDescent="0.15">
      <c r="A18" s="5" t="s">
        <v>1177</v>
      </c>
      <c r="B18" s="15"/>
      <c r="C18" s="15" t="s">
        <v>1089</v>
      </c>
      <c r="D18" s="5"/>
      <c r="E18" s="33" t="s">
        <v>477</v>
      </c>
      <c r="F18" s="210">
        <v>45.4</v>
      </c>
      <c r="G18" s="210">
        <v>50</v>
      </c>
      <c r="H18" s="69">
        <f>F18*Содержание!$C$42</f>
        <v>3040.0431334999998</v>
      </c>
      <c r="I18" s="188">
        <f>G18*Содержание!$C$42</f>
        <v>3348.0651250000001</v>
      </c>
    </row>
    <row r="19" spans="1:9" ht="87.75" customHeight="1" x14ac:dyDescent="0.15">
      <c r="A19" s="5" t="s">
        <v>1178</v>
      </c>
      <c r="B19" s="15"/>
      <c r="C19" s="15" t="s">
        <v>1089</v>
      </c>
      <c r="D19" s="5"/>
      <c r="E19" s="33" t="s">
        <v>701</v>
      </c>
      <c r="F19" s="210">
        <v>69</v>
      </c>
      <c r="G19" s="210">
        <v>76</v>
      </c>
      <c r="H19" s="69">
        <f>F19*Содержание!$C$42</f>
        <v>4620.3298725000004</v>
      </c>
      <c r="I19" s="188">
        <f>G19*Содержание!$C$42</f>
        <v>5089.0589900000004</v>
      </c>
    </row>
    <row r="20" spans="1:9" ht="100.5" customHeight="1" x14ac:dyDescent="0.15">
      <c r="A20" s="5" t="s">
        <v>1179</v>
      </c>
      <c r="B20" s="15"/>
      <c r="C20" s="15" t="s">
        <v>1089</v>
      </c>
      <c r="D20" s="5"/>
      <c r="E20" s="33" t="s">
        <v>702</v>
      </c>
      <c r="F20" s="210">
        <v>69</v>
      </c>
      <c r="G20" s="210">
        <v>76</v>
      </c>
      <c r="H20" s="69">
        <f>F20*Содержание!$C$42</f>
        <v>4620.3298725000004</v>
      </c>
      <c r="I20" s="188">
        <f>G20*Содержание!$C$42</f>
        <v>5089.0589900000004</v>
      </c>
    </row>
    <row r="21" spans="1:9" ht="100.5" customHeight="1" x14ac:dyDescent="0.15">
      <c r="A21" s="5" t="s">
        <v>1183</v>
      </c>
      <c r="B21" s="15"/>
      <c r="C21" s="15"/>
      <c r="D21" s="5"/>
      <c r="E21" s="33" t="s">
        <v>769</v>
      </c>
      <c r="F21" s="210">
        <v>69</v>
      </c>
      <c r="G21" s="210">
        <v>76</v>
      </c>
      <c r="H21" s="69">
        <f>F21*Содержание!$C$42</f>
        <v>4620.3298725000004</v>
      </c>
      <c r="I21" s="188">
        <f>G21*Содержание!$C$42</f>
        <v>5089.0589900000004</v>
      </c>
    </row>
    <row r="22" spans="1:9" ht="100.5" customHeight="1" x14ac:dyDescent="0.15">
      <c r="A22" s="5" t="s">
        <v>1184</v>
      </c>
      <c r="B22" s="15"/>
      <c r="C22" s="15"/>
      <c r="D22" s="5"/>
      <c r="E22" s="33" t="s">
        <v>770</v>
      </c>
      <c r="F22" s="210">
        <v>69</v>
      </c>
      <c r="G22" s="210">
        <v>76</v>
      </c>
      <c r="H22" s="69">
        <f>F22*Содержание!$C$42</f>
        <v>4620.3298725000004</v>
      </c>
      <c r="I22" s="188">
        <f>G22*Содержание!$C$42</f>
        <v>5089.0589900000004</v>
      </c>
    </row>
    <row r="23" spans="1:9" ht="92.25" customHeight="1" x14ac:dyDescent="0.15">
      <c r="A23" s="5" t="s">
        <v>1181</v>
      </c>
      <c r="B23" s="15"/>
      <c r="C23" s="15" t="s">
        <v>1089</v>
      </c>
      <c r="D23" s="5"/>
      <c r="E23" s="33" t="s">
        <v>601</v>
      </c>
      <c r="F23" s="210">
        <v>73.400000000000006</v>
      </c>
      <c r="G23" s="210">
        <v>81</v>
      </c>
      <c r="H23" s="69">
        <f>F23*Содержание!$C$42</f>
        <v>4914.9596035000004</v>
      </c>
      <c r="I23" s="188">
        <f>G23*Содержание!$C$42</f>
        <v>5423.8655024999998</v>
      </c>
    </row>
    <row r="24" spans="1:9" ht="102.75" customHeight="1" x14ac:dyDescent="0.15">
      <c r="A24" s="5" t="s">
        <v>1182</v>
      </c>
      <c r="B24" s="15"/>
      <c r="C24" s="15" t="s">
        <v>1089</v>
      </c>
      <c r="D24" s="5"/>
      <c r="E24" s="33" t="s">
        <v>768</v>
      </c>
      <c r="F24" s="210">
        <v>73.400000000000006</v>
      </c>
      <c r="G24" s="210">
        <v>81</v>
      </c>
      <c r="H24" s="69">
        <f>F24*Содержание!$C$42</f>
        <v>4914.9596035000004</v>
      </c>
      <c r="I24" s="188">
        <f>G24*Содержание!$C$42</f>
        <v>5423.8655024999998</v>
      </c>
    </row>
    <row r="25" spans="1:9" ht="102.75" customHeight="1" x14ac:dyDescent="0.15">
      <c r="A25" s="5" t="s">
        <v>1180</v>
      </c>
      <c r="B25" s="15"/>
      <c r="C25" s="15" t="s">
        <v>1089</v>
      </c>
      <c r="D25" s="5"/>
      <c r="E25" s="33" t="s">
        <v>588</v>
      </c>
      <c r="F25" s="210">
        <v>79</v>
      </c>
      <c r="G25" s="210">
        <v>87</v>
      </c>
      <c r="H25" s="69">
        <f>F25*Содержание!$C$42</f>
        <v>5289.9428975000001</v>
      </c>
      <c r="I25" s="188">
        <f>G25*Содержание!$C$42</f>
        <v>5825.6333175</v>
      </c>
    </row>
    <row r="26" spans="1:9" ht="92.25" customHeight="1" x14ac:dyDescent="0.15">
      <c r="A26" s="5" t="s">
        <v>318</v>
      </c>
      <c r="B26" s="15"/>
      <c r="C26" s="15" t="s">
        <v>1089</v>
      </c>
      <c r="D26" s="5"/>
      <c r="E26" s="33" t="s">
        <v>126</v>
      </c>
      <c r="F26" s="210">
        <v>79</v>
      </c>
      <c r="G26" s="210">
        <v>87</v>
      </c>
      <c r="H26" s="69">
        <f>F26*Содержание!$C$42</f>
        <v>5289.9428975000001</v>
      </c>
      <c r="I26" s="188">
        <f>G26*Содержание!$C$42</f>
        <v>5825.6333175</v>
      </c>
    </row>
    <row r="27" spans="1:9" ht="100.5" customHeight="1" x14ac:dyDescent="0.15">
      <c r="A27" s="5" t="s">
        <v>319</v>
      </c>
      <c r="B27" s="15"/>
      <c r="C27" s="15" t="s">
        <v>1089</v>
      </c>
      <c r="D27" s="5"/>
      <c r="E27" s="33" t="s">
        <v>605</v>
      </c>
      <c r="F27" s="210">
        <v>79</v>
      </c>
      <c r="G27" s="210">
        <v>87</v>
      </c>
      <c r="H27" s="69">
        <f>F27*Содержание!$C$42</f>
        <v>5289.9428975000001</v>
      </c>
      <c r="I27" s="188">
        <f>G27*Содержание!$C$42</f>
        <v>5825.6333175</v>
      </c>
    </row>
    <row r="28" spans="1:9" ht="100.5" customHeight="1" x14ac:dyDescent="0.15">
      <c r="A28" s="5" t="s">
        <v>320</v>
      </c>
      <c r="B28" s="15"/>
      <c r="C28" s="15" t="s">
        <v>1089</v>
      </c>
      <c r="D28" s="5"/>
      <c r="E28" s="33" t="s">
        <v>716</v>
      </c>
      <c r="F28" s="210">
        <v>79</v>
      </c>
      <c r="G28" s="210">
        <v>87</v>
      </c>
      <c r="H28" s="69">
        <f>F28*Содержание!$C$42</f>
        <v>5289.9428975000001</v>
      </c>
      <c r="I28" s="188">
        <f>G28*Содержание!$C$42</f>
        <v>5825.6333175</v>
      </c>
    </row>
    <row r="29" spans="1:9" ht="101.25" customHeight="1" x14ac:dyDescent="0.15">
      <c r="A29" s="5" t="s">
        <v>1367</v>
      </c>
      <c r="B29" s="15" t="s">
        <v>1362</v>
      </c>
      <c r="C29" s="15" t="s">
        <v>1089</v>
      </c>
      <c r="D29" s="5"/>
      <c r="E29" s="33" t="s">
        <v>1369</v>
      </c>
      <c r="F29" s="210">
        <v>79</v>
      </c>
      <c r="G29" s="210">
        <v>87</v>
      </c>
      <c r="H29" s="69">
        <f>F29*Содержание!$C$42</f>
        <v>5289.9428975000001</v>
      </c>
      <c r="I29" s="188">
        <f>G29*Содержание!$C$42</f>
        <v>5825.6333175</v>
      </c>
    </row>
    <row r="30" spans="1:9" ht="99" customHeight="1" x14ac:dyDescent="0.15">
      <c r="A30" s="5" t="s">
        <v>1368</v>
      </c>
      <c r="B30" s="15" t="s">
        <v>1362</v>
      </c>
      <c r="C30" s="15" t="s">
        <v>1089</v>
      </c>
      <c r="D30" s="5"/>
      <c r="E30" s="33" t="s">
        <v>1370</v>
      </c>
      <c r="F30" s="210">
        <v>79</v>
      </c>
      <c r="G30" s="210">
        <v>87</v>
      </c>
      <c r="H30" s="69">
        <f>F30*Содержание!$C$42</f>
        <v>5289.9428975000001</v>
      </c>
      <c r="I30" s="188">
        <f>G30*Содержание!$C$42</f>
        <v>5825.6333175</v>
      </c>
    </row>
    <row r="31" spans="1:9" ht="101.25" customHeight="1" x14ac:dyDescent="0.15">
      <c r="A31" s="5" t="s">
        <v>1185</v>
      </c>
      <c r="B31" s="15"/>
      <c r="C31" s="15" t="s">
        <v>1089</v>
      </c>
      <c r="D31" s="5"/>
      <c r="E31" s="33" t="s">
        <v>610</v>
      </c>
      <c r="F31" s="210">
        <v>79</v>
      </c>
      <c r="G31" s="210">
        <v>87</v>
      </c>
      <c r="H31" s="69">
        <f>F31*Содержание!$C$42</f>
        <v>5289.9428975000001</v>
      </c>
      <c r="I31" s="188">
        <f>G31*Содержание!$C$42</f>
        <v>5825.6333175</v>
      </c>
    </row>
    <row r="32" spans="1:9" ht="101.25" customHeight="1" x14ac:dyDescent="0.15">
      <c r="A32" s="5" t="s">
        <v>842</v>
      </c>
      <c r="B32" s="15" t="s">
        <v>1086</v>
      </c>
      <c r="C32" s="15" t="s">
        <v>1089</v>
      </c>
      <c r="D32" s="5"/>
      <c r="E32" s="33" t="s">
        <v>843</v>
      </c>
      <c r="F32" s="210">
        <v>79</v>
      </c>
      <c r="G32" s="210">
        <v>87</v>
      </c>
      <c r="H32" s="69">
        <f>F32*Содержание!$C$42</f>
        <v>5289.9428975000001</v>
      </c>
      <c r="I32" s="188">
        <f>G32*Содержание!$C$42</f>
        <v>5825.6333175</v>
      </c>
    </row>
    <row r="33" spans="1:9" ht="101.25" customHeight="1" x14ac:dyDescent="0.15">
      <c r="A33" s="5" t="s">
        <v>1187</v>
      </c>
      <c r="B33" s="15"/>
      <c r="C33" s="15" t="s">
        <v>1089</v>
      </c>
      <c r="D33" s="5"/>
      <c r="E33" s="33" t="s">
        <v>613</v>
      </c>
      <c r="F33" s="210">
        <v>69</v>
      </c>
      <c r="G33" s="210">
        <v>76</v>
      </c>
      <c r="H33" s="69">
        <f>F33*Содержание!$C$42</f>
        <v>4620.3298725000004</v>
      </c>
      <c r="I33" s="188">
        <f>G33*Содержание!$C$42</f>
        <v>5089.0589900000004</v>
      </c>
    </row>
    <row r="34" spans="1:9" ht="101.25" customHeight="1" x14ac:dyDescent="0.15">
      <c r="A34" s="5" t="s">
        <v>1188</v>
      </c>
      <c r="B34" s="15"/>
      <c r="C34" s="15" t="s">
        <v>1089</v>
      </c>
      <c r="D34" s="5"/>
      <c r="E34" s="33" t="s">
        <v>614</v>
      </c>
      <c r="F34" s="210">
        <v>69</v>
      </c>
      <c r="G34" s="210">
        <v>76</v>
      </c>
      <c r="H34" s="69">
        <f>F34*Содержание!$C$42</f>
        <v>4620.3298725000004</v>
      </c>
      <c r="I34" s="188">
        <f>G34*Содержание!$C$42</f>
        <v>5089.0589900000004</v>
      </c>
    </row>
    <row r="35" spans="1:9" ht="101.25" customHeight="1" x14ac:dyDescent="0.15">
      <c r="A35" s="5" t="s">
        <v>128</v>
      </c>
      <c r="B35" s="15"/>
      <c r="C35" s="15" t="s">
        <v>1089</v>
      </c>
      <c r="D35" s="5"/>
      <c r="E35" s="33" t="s">
        <v>611</v>
      </c>
      <c r="F35" s="210">
        <v>69</v>
      </c>
      <c r="G35" s="210">
        <v>76</v>
      </c>
      <c r="H35" s="69">
        <f>F35*Содержание!$C$42</f>
        <v>4620.3298725000004</v>
      </c>
      <c r="I35" s="188">
        <f>G35*Содержание!$C$42</f>
        <v>5089.0589900000004</v>
      </c>
    </row>
    <row r="36" spans="1:9" ht="101.25" customHeight="1" x14ac:dyDescent="0.15">
      <c r="A36" s="5" t="s">
        <v>1186</v>
      </c>
      <c r="B36" s="15"/>
      <c r="C36" s="15" t="s">
        <v>1089</v>
      </c>
      <c r="D36" s="5"/>
      <c r="E36" s="33" t="s">
        <v>612</v>
      </c>
      <c r="F36" s="210">
        <v>69</v>
      </c>
      <c r="G36" s="210">
        <v>76</v>
      </c>
      <c r="H36" s="69">
        <f>F36*Содержание!$C$42</f>
        <v>4620.3298725000004</v>
      </c>
      <c r="I36" s="188">
        <f>G36*Содержание!$C$42</f>
        <v>5089.0589900000004</v>
      </c>
    </row>
    <row r="37" spans="1:9" ht="100.5" customHeight="1" x14ac:dyDescent="0.15">
      <c r="A37" s="5" t="s">
        <v>1189</v>
      </c>
      <c r="B37" s="15"/>
      <c r="C37" s="15" t="s">
        <v>1089</v>
      </c>
      <c r="D37" s="5"/>
      <c r="E37" s="33" t="s">
        <v>491</v>
      </c>
      <c r="F37" s="210">
        <v>73.400000000000006</v>
      </c>
      <c r="G37" s="210">
        <v>81</v>
      </c>
      <c r="H37" s="69">
        <f>F37*Содержание!$C$42</f>
        <v>4914.9596035000004</v>
      </c>
      <c r="I37" s="188">
        <f>G37*Содержание!$C$42</f>
        <v>5423.8655024999998</v>
      </c>
    </row>
    <row r="38" spans="1:9" ht="100.5" customHeight="1" x14ac:dyDescent="0.15">
      <c r="A38" s="5" t="s">
        <v>1190</v>
      </c>
      <c r="B38" s="15"/>
      <c r="C38" s="15" t="s">
        <v>1089</v>
      </c>
      <c r="D38" s="5"/>
      <c r="E38" s="33" t="s">
        <v>492</v>
      </c>
      <c r="F38" s="210">
        <v>73.400000000000006</v>
      </c>
      <c r="G38" s="210">
        <v>81</v>
      </c>
      <c r="H38" s="69">
        <f>F38*Содержание!$C$42</f>
        <v>4914.9596035000004</v>
      </c>
      <c r="I38" s="188">
        <f>G38*Содержание!$C$42</f>
        <v>5423.8655024999998</v>
      </c>
    </row>
    <row r="39" spans="1:9" ht="102.75" customHeight="1" x14ac:dyDescent="0.15">
      <c r="A39" s="5" t="s">
        <v>1191</v>
      </c>
      <c r="B39" s="15"/>
      <c r="C39" s="15" t="s">
        <v>1089</v>
      </c>
      <c r="D39" s="5"/>
      <c r="E39" s="33" t="s">
        <v>493</v>
      </c>
      <c r="F39" s="210">
        <v>79</v>
      </c>
      <c r="G39" s="210">
        <v>87</v>
      </c>
      <c r="H39" s="69">
        <f>F39*Содержание!$C$42</f>
        <v>5289.9428975000001</v>
      </c>
      <c r="I39" s="188">
        <f>G39*Содержание!$C$42</f>
        <v>5825.6333175</v>
      </c>
    </row>
    <row r="40" spans="1:9" ht="102.75" customHeight="1" x14ac:dyDescent="0.15">
      <c r="A40" s="5" t="s">
        <v>1192</v>
      </c>
      <c r="B40" s="15"/>
      <c r="C40" s="15" t="s">
        <v>1089</v>
      </c>
      <c r="D40" s="5"/>
      <c r="E40" s="33" t="s">
        <v>241</v>
      </c>
      <c r="F40" s="210">
        <v>79</v>
      </c>
      <c r="G40" s="210">
        <v>87</v>
      </c>
      <c r="H40" s="69">
        <f>F40*Содержание!$C$42</f>
        <v>5289.9428975000001</v>
      </c>
      <c r="I40" s="188">
        <f>G40*Содержание!$C$42</f>
        <v>5825.6333175</v>
      </c>
    </row>
    <row r="41" spans="1:9" ht="101.25" customHeight="1" x14ac:dyDescent="0.15">
      <c r="A41" s="5" t="s">
        <v>622</v>
      </c>
      <c r="B41" s="15"/>
      <c r="C41" s="15" t="s">
        <v>1089</v>
      </c>
      <c r="D41" s="5"/>
      <c r="E41" s="33" t="s">
        <v>391</v>
      </c>
      <c r="F41" s="210">
        <v>79</v>
      </c>
      <c r="G41" s="210">
        <v>87</v>
      </c>
      <c r="H41" s="69">
        <f>F41*Содержание!$C$42</f>
        <v>5289.9428975000001</v>
      </c>
      <c r="I41" s="188">
        <f>G41*Содержание!$C$42</f>
        <v>5825.6333175</v>
      </c>
    </row>
    <row r="42" spans="1:9" ht="101.25" customHeight="1" x14ac:dyDescent="0.15">
      <c r="A42" s="5" t="s">
        <v>1193</v>
      </c>
      <c r="B42" s="15"/>
      <c r="C42" s="15" t="s">
        <v>1089</v>
      </c>
      <c r="D42" s="5"/>
      <c r="E42" s="33" t="s">
        <v>392</v>
      </c>
      <c r="F42" s="210">
        <v>79</v>
      </c>
      <c r="G42" s="210">
        <v>87</v>
      </c>
      <c r="H42" s="69">
        <f>F42*Содержание!$C$42</f>
        <v>5289.9428975000001</v>
      </c>
      <c r="I42" s="188">
        <f>G42*Содержание!$C$42</f>
        <v>5825.6333175</v>
      </c>
    </row>
    <row r="43" spans="1:9" ht="101.25" customHeight="1" x14ac:dyDescent="0.15">
      <c r="A43" s="5" t="s">
        <v>1194</v>
      </c>
      <c r="B43" s="15"/>
      <c r="C43" s="15" t="s">
        <v>1089</v>
      </c>
      <c r="D43" s="5"/>
      <c r="E43" s="33" t="s">
        <v>258</v>
      </c>
      <c r="F43" s="210">
        <v>79</v>
      </c>
      <c r="G43" s="210">
        <v>87</v>
      </c>
      <c r="H43" s="69">
        <f>F43*Содержание!$C$42</f>
        <v>5289.9428975000001</v>
      </c>
      <c r="I43" s="188">
        <f>G43*Содержание!$C$42</f>
        <v>5825.6333175</v>
      </c>
    </row>
    <row r="44" spans="1:9" ht="101.25" customHeight="1" x14ac:dyDescent="0.15">
      <c r="A44" s="5" t="s">
        <v>1121</v>
      </c>
      <c r="B44" s="15"/>
      <c r="C44" s="15" t="s">
        <v>1089</v>
      </c>
      <c r="D44" s="5"/>
      <c r="E44" s="33" t="s">
        <v>1124</v>
      </c>
      <c r="F44" s="176">
        <v>85</v>
      </c>
      <c r="G44" s="176">
        <v>94</v>
      </c>
      <c r="H44" s="69">
        <f>F44*Содержание!$C$42</f>
        <v>5691.7107125000002</v>
      </c>
      <c r="I44" s="188">
        <f>G44*Содержание!$C$42</f>
        <v>6294.362435</v>
      </c>
    </row>
    <row r="45" spans="1:9" ht="101.25" customHeight="1" x14ac:dyDescent="0.15">
      <c r="A45" s="5" t="s">
        <v>625</v>
      </c>
      <c r="B45" s="15"/>
      <c r="C45" s="15" t="s">
        <v>1089</v>
      </c>
      <c r="D45" s="5"/>
      <c r="E45" s="33" t="s">
        <v>321</v>
      </c>
      <c r="F45" s="210">
        <v>112</v>
      </c>
      <c r="G45" s="210">
        <v>123</v>
      </c>
      <c r="H45" s="69">
        <f>F45*Содержание!$C$42</f>
        <v>7499.6658800000005</v>
      </c>
      <c r="I45" s="188">
        <f>G45*Содержание!$C$42</f>
        <v>8236.2402075000009</v>
      </c>
    </row>
    <row r="46" spans="1:9" ht="101.25" customHeight="1" x14ac:dyDescent="0.15">
      <c r="A46" s="5" t="s">
        <v>626</v>
      </c>
      <c r="B46" s="15"/>
      <c r="C46" s="15" t="s">
        <v>1089</v>
      </c>
      <c r="D46" s="5"/>
      <c r="E46" s="33" t="s">
        <v>331</v>
      </c>
      <c r="F46" s="210">
        <v>112</v>
      </c>
      <c r="G46" s="210">
        <v>123</v>
      </c>
      <c r="H46" s="69">
        <f>F46*Содержание!$C$42</f>
        <v>7499.6658800000005</v>
      </c>
      <c r="I46" s="188">
        <f>G46*Содержание!$C$42</f>
        <v>8236.2402075000009</v>
      </c>
    </row>
    <row r="47" spans="1:9" ht="96" customHeight="1" x14ac:dyDescent="0.15">
      <c r="A47" s="5" t="s">
        <v>623</v>
      </c>
      <c r="B47" s="15"/>
      <c r="C47" s="15" t="s">
        <v>1089</v>
      </c>
      <c r="D47" s="5"/>
      <c r="E47" s="33" t="s">
        <v>158</v>
      </c>
      <c r="F47" s="210">
        <v>116</v>
      </c>
      <c r="G47" s="210">
        <v>128</v>
      </c>
      <c r="H47" s="69">
        <f>F47*Содержание!$C$42</f>
        <v>7767.51109</v>
      </c>
      <c r="I47" s="188">
        <f>G47*Содержание!$C$42</f>
        <v>8571.0467200000003</v>
      </c>
    </row>
    <row r="48" spans="1:9" ht="96" customHeight="1" x14ac:dyDescent="0.15">
      <c r="A48" s="5" t="s">
        <v>83</v>
      </c>
      <c r="B48" s="15"/>
      <c r="C48" s="15" t="s">
        <v>1089</v>
      </c>
      <c r="D48" s="5"/>
      <c r="E48" s="33" t="s">
        <v>332</v>
      </c>
      <c r="F48" s="210">
        <v>122</v>
      </c>
      <c r="G48" s="210">
        <v>134</v>
      </c>
      <c r="H48" s="69">
        <f>F48*Содержание!$C$42</f>
        <v>8169.2789050000001</v>
      </c>
      <c r="I48" s="188">
        <f>G48*Содержание!$C$42</f>
        <v>8972.8145349999995</v>
      </c>
    </row>
    <row r="49" spans="1:9" ht="93.75" customHeight="1" x14ac:dyDescent="0.15">
      <c r="A49" s="5" t="s">
        <v>624</v>
      </c>
      <c r="B49" s="15"/>
      <c r="C49" s="15" t="s">
        <v>1089</v>
      </c>
      <c r="D49" s="5"/>
      <c r="E49" s="33" t="s">
        <v>709</v>
      </c>
      <c r="F49" s="210">
        <v>122</v>
      </c>
      <c r="G49" s="210">
        <v>134</v>
      </c>
      <c r="H49" s="69">
        <f>F49*Содержание!$C$42</f>
        <v>8169.2789050000001</v>
      </c>
      <c r="I49" s="188">
        <f>G49*Содержание!$C$42</f>
        <v>8972.8145349999995</v>
      </c>
    </row>
    <row r="50" spans="1:9" ht="101.25" customHeight="1" x14ac:dyDescent="0.15">
      <c r="A50" s="5" t="s">
        <v>1699</v>
      </c>
      <c r="B50" s="15" t="s">
        <v>1362</v>
      </c>
      <c r="C50" s="15" t="s">
        <v>1089</v>
      </c>
      <c r="D50" s="5"/>
      <c r="E50" s="33" t="s">
        <v>1698</v>
      </c>
      <c r="F50" s="210">
        <v>122</v>
      </c>
      <c r="G50" s="210">
        <v>134</v>
      </c>
      <c r="H50" s="69">
        <f>F50*Содержание!$C$42</f>
        <v>8169.2789050000001</v>
      </c>
      <c r="I50" s="188">
        <f>G50*Содержание!$C$42</f>
        <v>8972.8145349999995</v>
      </c>
    </row>
    <row r="51" spans="1:9" ht="100.5" customHeight="1" x14ac:dyDescent="0.15">
      <c r="A51" s="5" t="s">
        <v>1371</v>
      </c>
      <c r="B51" s="15" t="s">
        <v>1362</v>
      </c>
      <c r="C51" s="15" t="s">
        <v>1089</v>
      </c>
      <c r="D51" s="5"/>
      <c r="E51" s="33" t="s">
        <v>1372</v>
      </c>
      <c r="F51" s="210">
        <v>122</v>
      </c>
      <c r="G51" s="210">
        <v>134</v>
      </c>
      <c r="H51" s="69">
        <f>F51*Содержание!$C$42</f>
        <v>8169.2789050000001</v>
      </c>
      <c r="I51" s="188">
        <f>G51*Содержание!$C$42</f>
        <v>8972.8145349999995</v>
      </c>
    </row>
    <row r="52" spans="1:9" ht="104.25" customHeight="1" x14ac:dyDescent="0.15">
      <c r="A52" s="5" t="s">
        <v>1195</v>
      </c>
      <c r="B52" s="15"/>
      <c r="C52" s="15" t="s">
        <v>1089</v>
      </c>
      <c r="D52" s="5"/>
      <c r="E52" s="33" t="s">
        <v>132</v>
      </c>
      <c r="F52" s="210">
        <v>122</v>
      </c>
      <c r="G52" s="210">
        <v>134</v>
      </c>
      <c r="H52" s="69">
        <f>F52*Содержание!$C$42</f>
        <v>8169.2789050000001</v>
      </c>
      <c r="I52" s="188">
        <f>G52*Содержание!$C$42</f>
        <v>8972.8145349999995</v>
      </c>
    </row>
    <row r="53" spans="1:9" ht="104.25" customHeight="1" x14ac:dyDescent="0.15">
      <c r="A53" s="5" t="s">
        <v>87</v>
      </c>
      <c r="B53" s="15"/>
      <c r="C53" s="15" t="s">
        <v>1089</v>
      </c>
      <c r="D53" s="5"/>
      <c r="E53" s="33" t="s">
        <v>284</v>
      </c>
      <c r="F53" s="210">
        <v>180</v>
      </c>
      <c r="G53" s="210">
        <v>199</v>
      </c>
      <c r="H53" s="69">
        <f>F53*Содержание!$C$42</f>
        <v>12053.034450000001</v>
      </c>
      <c r="I53" s="188">
        <f>G53*Содержание!$C$42</f>
        <v>13325.2991975</v>
      </c>
    </row>
    <row r="54" spans="1:9" ht="100.5" customHeight="1" x14ac:dyDescent="0.15">
      <c r="A54" s="5" t="s">
        <v>86</v>
      </c>
      <c r="B54" s="15"/>
      <c r="C54" s="15" t="s">
        <v>1089</v>
      </c>
      <c r="D54" s="5"/>
      <c r="E54" s="35" t="s">
        <v>285</v>
      </c>
      <c r="F54" s="210">
        <v>180</v>
      </c>
      <c r="G54" s="210">
        <v>199</v>
      </c>
      <c r="H54" s="69">
        <f>F54*Содержание!$C$42</f>
        <v>12053.034450000001</v>
      </c>
      <c r="I54" s="188">
        <f>G54*Содержание!$C$42</f>
        <v>13325.2991975</v>
      </c>
    </row>
    <row r="55" spans="1:9" ht="104.25" customHeight="1" x14ac:dyDescent="0.15">
      <c r="A55" s="5" t="s">
        <v>85</v>
      </c>
      <c r="B55" s="15"/>
      <c r="C55" s="15" t="s">
        <v>1089</v>
      </c>
      <c r="D55" s="5"/>
      <c r="E55" s="33" t="s">
        <v>334</v>
      </c>
      <c r="F55" s="210">
        <v>186</v>
      </c>
      <c r="G55" s="210">
        <v>204</v>
      </c>
      <c r="H55" s="69">
        <f>F55*Содержание!$C$42</f>
        <v>12454.802265</v>
      </c>
      <c r="I55" s="188">
        <f>G55*Содержание!$C$42</f>
        <v>13660.10571</v>
      </c>
    </row>
    <row r="56" spans="1:9" ht="91.5" customHeight="1" x14ac:dyDescent="0.15">
      <c r="A56" s="5" t="s">
        <v>84</v>
      </c>
      <c r="B56" s="15"/>
      <c r="C56" s="15" t="s">
        <v>1089</v>
      </c>
      <c r="D56" s="5"/>
      <c r="E56" s="33" t="s">
        <v>333</v>
      </c>
      <c r="F56" s="210">
        <v>193</v>
      </c>
      <c r="G56" s="210">
        <v>214</v>
      </c>
      <c r="H56" s="69">
        <f>F56*Содержание!$C$42</f>
        <v>12923.531382500001</v>
      </c>
      <c r="I56" s="188">
        <f>G56*Содержание!$C$42</f>
        <v>14329.718735</v>
      </c>
    </row>
    <row r="57" spans="1:9" ht="100.5" customHeight="1" x14ac:dyDescent="0.15">
      <c r="A57" s="5" t="s">
        <v>1373</v>
      </c>
      <c r="B57" s="15" t="s">
        <v>1362</v>
      </c>
      <c r="C57" s="15" t="s">
        <v>1089</v>
      </c>
      <c r="D57" s="5"/>
      <c r="E57" s="33" t="s">
        <v>1374</v>
      </c>
      <c r="F57" s="210">
        <v>193</v>
      </c>
      <c r="G57" s="210">
        <v>214</v>
      </c>
      <c r="H57" s="69">
        <f>F57*Содержание!$C$42</f>
        <v>12923.531382500001</v>
      </c>
      <c r="I57" s="188">
        <f>G57*Содержание!$C$42</f>
        <v>14329.718735</v>
      </c>
    </row>
    <row r="58" spans="1:9" ht="102.75" customHeight="1" x14ac:dyDescent="0.15">
      <c r="A58" s="5" t="s">
        <v>1849</v>
      </c>
      <c r="B58" s="208" t="s">
        <v>1362</v>
      </c>
      <c r="C58" s="15" t="s">
        <v>1089</v>
      </c>
      <c r="D58" s="5"/>
      <c r="E58" s="214" t="s">
        <v>1850</v>
      </c>
      <c r="F58" s="210">
        <v>193</v>
      </c>
      <c r="G58" s="210">
        <v>214</v>
      </c>
      <c r="H58" s="69">
        <f>F58*Содержание!$C$42</f>
        <v>12923.531382500001</v>
      </c>
      <c r="I58" s="188">
        <f>G58*Содержание!$C$42</f>
        <v>14329.718735</v>
      </c>
    </row>
    <row r="59" spans="1:9" ht="30.75" customHeight="1" x14ac:dyDescent="0.15">
      <c r="A59" s="295" t="s">
        <v>912</v>
      </c>
      <c r="B59" s="295"/>
      <c r="C59" s="295"/>
      <c r="D59" s="295"/>
      <c r="E59" s="295"/>
      <c r="F59" s="295"/>
      <c r="G59" s="295"/>
      <c r="H59" s="295"/>
      <c r="I59" s="296"/>
    </row>
    <row r="60" spans="1:9" ht="91.5" customHeight="1" x14ac:dyDescent="0.15">
      <c r="A60" s="15" t="s">
        <v>1022</v>
      </c>
      <c r="B60" s="15"/>
      <c r="C60" s="15" t="s">
        <v>1089</v>
      </c>
      <c r="D60" s="15"/>
      <c r="E60" s="32" t="s">
        <v>657</v>
      </c>
      <c r="F60" s="212">
        <v>16</v>
      </c>
      <c r="G60" s="212">
        <v>17</v>
      </c>
      <c r="H60" s="68">
        <f>F60*Содержание!$C$42</f>
        <v>1071.38084</v>
      </c>
      <c r="I60" s="187">
        <f>G60*Содержание!$C$42</f>
        <v>1138.3421425000001</v>
      </c>
    </row>
    <row r="61" spans="1:9" ht="100.5" customHeight="1" x14ac:dyDescent="0.15">
      <c r="A61" s="21" t="s">
        <v>443</v>
      </c>
      <c r="B61" s="21"/>
      <c r="C61" s="15" t="s">
        <v>1089</v>
      </c>
      <c r="D61" s="21"/>
      <c r="E61" s="34" t="s">
        <v>818</v>
      </c>
      <c r="F61" s="178">
        <v>134.5</v>
      </c>
      <c r="G61" s="178">
        <v>148</v>
      </c>
      <c r="H61" s="68">
        <f>F61*Содержание!$C$42</f>
        <v>9006.2951862499995</v>
      </c>
      <c r="I61" s="187">
        <f>G61*Содержание!$C$42</f>
        <v>9910.2727699999996</v>
      </c>
    </row>
    <row r="62" spans="1:9" ht="100.5" customHeight="1" x14ac:dyDescent="0.15">
      <c r="A62" s="15" t="s">
        <v>444</v>
      </c>
      <c r="B62" s="15"/>
      <c r="C62" s="15" t="s">
        <v>1089</v>
      </c>
      <c r="D62" s="15"/>
      <c r="E62" s="31" t="s">
        <v>1586</v>
      </c>
      <c r="F62" s="178">
        <v>134.5</v>
      </c>
      <c r="G62" s="178">
        <v>148</v>
      </c>
      <c r="H62" s="68">
        <f>F62*Содержание!$C$42</f>
        <v>9006.2951862499995</v>
      </c>
      <c r="I62" s="187">
        <f>G62*Содержание!$C$42</f>
        <v>9910.2727699999996</v>
      </c>
    </row>
    <row r="63" spans="1:9" ht="102.75" customHeight="1" x14ac:dyDescent="0.15">
      <c r="A63" s="15" t="s">
        <v>418</v>
      </c>
      <c r="B63" s="15"/>
      <c r="C63" s="15" t="s">
        <v>1089</v>
      </c>
      <c r="D63" s="15"/>
      <c r="E63" s="31" t="s">
        <v>1587</v>
      </c>
      <c r="F63" s="178">
        <v>127</v>
      </c>
      <c r="G63" s="178">
        <v>140</v>
      </c>
      <c r="H63" s="68">
        <f>F63*Содержание!$C$42</f>
        <v>8504.0854175000004</v>
      </c>
      <c r="I63" s="187">
        <f>G63*Содержание!$C$42</f>
        <v>9374.5823500000006</v>
      </c>
    </row>
    <row r="64" spans="1:9" ht="102.75" customHeight="1" x14ac:dyDescent="0.15">
      <c r="A64" s="22" t="s">
        <v>45</v>
      </c>
      <c r="B64" s="22"/>
      <c r="C64" s="15" t="s">
        <v>1089</v>
      </c>
      <c r="D64" s="22"/>
      <c r="E64" s="36" t="s">
        <v>1588</v>
      </c>
      <c r="F64" s="178">
        <v>127</v>
      </c>
      <c r="G64" s="178">
        <v>140</v>
      </c>
      <c r="H64" s="68">
        <f>F64*Содержание!$C$42</f>
        <v>8504.0854175000004</v>
      </c>
      <c r="I64" s="187">
        <f>G64*Содержание!$C$42</f>
        <v>9374.5823500000006</v>
      </c>
    </row>
    <row r="65" spans="1:9" ht="27.75" customHeight="1" x14ac:dyDescent="0.15">
      <c r="A65" s="257" t="s">
        <v>422</v>
      </c>
      <c r="B65" s="258"/>
      <c r="C65" s="258"/>
      <c r="D65" s="258"/>
      <c r="E65" s="258"/>
      <c r="F65" s="258"/>
      <c r="G65" s="258"/>
      <c r="H65" s="258"/>
      <c r="I65" s="258"/>
    </row>
    <row r="66" spans="1:9" ht="76.5" customHeight="1" x14ac:dyDescent="0.15">
      <c r="A66" s="6" t="s">
        <v>1196</v>
      </c>
      <c r="B66" s="15"/>
      <c r="C66" s="15" t="s">
        <v>1089</v>
      </c>
      <c r="D66" s="21"/>
      <c r="E66" s="29" t="s">
        <v>149</v>
      </c>
      <c r="F66" s="212">
        <v>46.5</v>
      </c>
      <c r="G66" s="212">
        <v>51</v>
      </c>
      <c r="H66" s="68">
        <f>F66*Содержание!$C$42</f>
        <v>3113.7005662500001</v>
      </c>
      <c r="I66" s="187">
        <f>G66*Содержание!$C$42</f>
        <v>3415.0264275</v>
      </c>
    </row>
    <row r="67" spans="1:9" ht="76.5" customHeight="1" x14ac:dyDescent="0.15">
      <c r="A67" s="15" t="s">
        <v>1637</v>
      </c>
      <c r="B67" s="15" t="s">
        <v>1086</v>
      </c>
      <c r="C67" s="15" t="s">
        <v>1089</v>
      </c>
      <c r="D67" s="15"/>
      <c r="E67" s="28" t="s">
        <v>1638</v>
      </c>
      <c r="F67" s="212">
        <v>46.5</v>
      </c>
      <c r="G67" s="212">
        <v>51</v>
      </c>
      <c r="H67" s="68">
        <f>F67*Содержание!$C$42</f>
        <v>3113.7005662500001</v>
      </c>
      <c r="I67" s="187">
        <f>G67*Содержание!$C$42</f>
        <v>3415.0264275</v>
      </c>
    </row>
    <row r="68" spans="1:9" ht="76.5" customHeight="1" x14ac:dyDescent="0.15">
      <c r="A68" s="5" t="s">
        <v>1197</v>
      </c>
      <c r="B68" s="15"/>
      <c r="C68" s="15" t="s">
        <v>1089</v>
      </c>
      <c r="D68" s="15"/>
      <c r="E68" s="33" t="s">
        <v>378</v>
      </c>
      <c r="F68" s="210">
        <v>47.6</v>
      </c>
      <c r="G68" s="212">
        <v>52</v>
      </c>
      <c r="H68" s="68">
        <f>F68*Содержание!$C$42</f>
        <v>3187.3579990000003</v>
      </c>
      <c r="I68" s="187">
        <f>G68*Содержание!$C$42</f>
        <v>3481.9877300000003</v>
      </c>
    </row>
    <row r="69" spans="1:9" ht="78" customHeight="1" x14ac:dyDescent="0.15">
      <c r="A69" s="5" t="s">
        <v>1198</v>
      </c>
      <c r="B69" s="15"/>
      <c r="C69" s="15" t="s">
        <v>1089</v>
      </c>
      <c r="D69" s="15"/>
      <c r="E69" s="33" t="s">
        <v>379</v>
      </c>
      <c r="F69" s="210">
        <v>50.4</v>
      </c>
      <c r="G69" s="212">
        <v>55</v>
      </c>
      <c r="H69" s="68">
        <f>F69*Содержание!$C$42</f>
        <v>3374.8496460000001</v>
      </c>
      <c r="I69" s="187">
        <f>G69*Содержание!$C$42</f>
        <v>3682.8716374999999</v>
      </c>
    </row>
    <row r="70" spans="1:9" ht="78" customHeight="1" x14ac:dyDescent="0.15">
      <c r="A70" s="5" t="s">
        <v>1376</v>
      </c>
      <c r="B70" s="15" t="s">
        <v>1362</v>
      </c>
      <c r="C70" s="15" t="s">
        <v>1089</v>
      </c>
      <c r="D70" s="15"/>
      <c r="E70" s="33" t="s">
        <v>1375</v>
      </c>
      <c r="F70" s="210">
        <v>50.4</v>
      </c>
      <c r="G70" s="212">
        <v>55</v>
      </c>
      <c r="H70" s="68">
        <f>F70*Содержание!$C$42</f>
        <v>3374.8496460000001</v>
      </c>
      <c r="I70" s="187">
        <f>G70*Содержание!$C$42</f>
        <v>3682.8716374999999</v>
      </c>
    </row>
    <row r="71" spans="1:9" ht="76.5" customHeight="1" x14ac:dyDescent="0.15">
      <c r="A71" s="5" t="s">
        <v>1199</v>
      </c>
      <c r="B71" s="15"/>
      <c r="C71" s="15" t="s">
        <v>1089</v>
      </c>
      <c r="D71" s="15"/>
      <c r="E71" s="33" t="s">
        <v>506</v>
      </c>
      <c r="F71" s="210">
        <v>74</v>
      </c>
      <c r="G71" s="212">
        <v>81</v>
      </c>
      <c r="H71" s="68">
        <f>F71*Содержание!$C$42</f>
        <v>4955.1363849999998</v>
      </c>
      <c r="I71" s="187">
        <f>G71*Содержание!$C$42</f>
        <v>5423.8655024999998</v>
      </c>
    </row>
    <row r="72" spans="1:9" ht="78" customHeight="1" x14ac:dyDescent="0.15">
      <c r="A72" s="5" t="s">
        <v>1200</v>
      </c>
      <c r="B72" s="15"/>
      <c r="C72" s="15" t="s">
        <v>1089</v>
      </c>
      <c r="D72" s="15"/>
      <c r="E72" s="33" t="s">
        <v>507</v>
      </c>
      <c r="F72" s="210">
        <v>78.400000000000006</v>
      </c>
      <c r="G72" s="212">
        <v>86</v>
      </c>
      <c r="H72" s="68">
        <f>F72*Содержание!$C$42</f>
        <v>5249.7661160000007</v>
      </c>
      <c r="I72" s="187">
        <f>G72*Содержание!$C$42</f>
        <v>5758.6720150000001</v>
      </c>
    </row>
    <row r="73" spans="1:9" ht="78" customHeight="1" x14ac:dyDescent="0.15">
      <c r="A73" s="8" t="s">
        <v>1201</v>
      </c>
      <c r="B73" s="15"/>
      <c r="C73" s="15" t="s">
        <v>1089</v>
      </c>
      <c r="D73" s="22"/>
      <c r="E73" s="35" t="s">
        <v>369</v>
      </c>
      <c r="F73" s="215">
        <v>84</v>
      </c>
      <c r="G73" s="210">
        <v>92</v>
      </c>
      <c r="H73" s="68">
        <f>F73*Содержание!$C$42</f>
        <v>5624.7494100000004</v>
      </c>
      <c r="I73" s="187">
        <f>G73*Содержание!$C$42</f>
        <v>6160.4398300000003</v>
      </c>
    </row>
    <row r="74" spans="1:9" ht="78" customHeight="1" x14ac:dyDescent="0.15">
      <c r="A74" s="155" t="s">
        <v>1202</v>
      </c>
      <c r="B74" s="22"/>
      <c r="C74" s="22" t="s">
        <v>1089</v>
      </c>
      <c r="D74" s="22"/>
      <c r="E74" s="35" t="s">
        <v>370</v>
      </c>
      <c r="F74" s="215">
        <v>84</v>
      </c>
      <c r="G74" s="210">
        <v>92</v>
      </c>
      <c r="H74" s="71">
        <f>F74*Содержание!$C$42</f>
        <v>5624.7494100000004</v>
      </c>
      <c r="I74" s="189">
        <f>G74*Содержание!$C$42</f>
        <v>6160.4398300000003</v>
      </c>
    </row>
    <row r="75" spans="1:9" ht="78" customHeight="1" x14ac:dyDescent="0.15">
      <c r="A75" s="155" t="s">
        <v>1485</v>
      </c>
      <c r="B75" s="15" t="s">
        <v>1362</v>
      </c>
      <c r="C75" s="22" t="s">
        <v>1089</v>
      </c>
      <c r="D75" s="15"/>
      <c r="E75" s="28" t="s">
        <v>1377</v>
      </c>
      <c r="F75" s="215">
        <v>127</v>
      </c>
      <c r="G75" s="210">
        <v>139</v>
      </c>
      <c r="H75" s="71">
        <f>F75*Содержание!$C$42</f>
        <v>8504.0854175000004</v>
      </c>
      <c r="I75" s="189">
        <f>G75*Содержание!$C$42</f>
        <v>9307.6210475000007</v>
      </c>
    </row>
    <row r="76" spans="1:9" ht="78" customHeight="1" x14ac:dyDescent="0.15">
      <c r="A76" s="155" t="s">
        <v>1486</v>
      </c>
      <c r="B76" s="15" t="s">
        <v>1362</v>
      </c>
      <c r="C76" s="22" t="s">
        <v>1089</v>
      </c>
      <c r="D76" s="15"/>
      <c r="E76" s="28" t="s">
        <v>1378</v>
      </c>
      <c r="F76" s="215">
        <v>127</v>
      </c>
      <c r="G76" s="210">
        <v>139</v>
      </c>
      <c r="H76" s="71">
        <f>F76*Содержание!$C$42</f>
        <v>8504.0854175000004</v>
      </c>
      <c r="I76" s="189">
        <f>G76*Содержание!$C$42</f>
        <v>9307.6210475000007</v>
      </c>
    </row>
    <row r="77" spans="1:9" ht="24.2" customHeight="1" x14ac:dyDescent="0.15">
      <c r="A77" s="286" t="s">
        <v>503</v>
      </c>
      <c r="B77" s="286"/>
      <c r="C77" s="286"/>
      <c r="D77" s="286"/>
      <c r="E77" s="286"/>
      <c r="F77" s="286"/>
      <c r="G77" s="286"/>
      <c r="H77" s="286"/>
      <c r="I77" s="257"/>
    </row>
    <row r="78" spans="1:9" ht="77.099999999999994" customHeight="1" x14ac:dyDescent="0.15">
      <c r="A78" s="6" t="s">
        <v>1203</v>
      </c>
      <c r="B78" s="15"/>
      <c r="C78" s="15" t="s">
        <v>1089</v>
      </c>
      <c r="D78" s="6"/>
      <c r="E78" s="56" t="s">
        <v>371</v>
      </c>
      <c r="F78" s="178">
        <v>71</v>
      </c>
      <c r="G78" s="178">
        <v>78</v>
      </c>
      <c r="H78" s="69">
        <f>F78*Содержание!$C$42</f>
        <v>4754.2524775000002</v>
      </c>
      <c r="I78" s="188">
        <f>G78*Содержание!$C$42</f>
        <v>5222.9815950000002</v>
      </c>
    </row>
    <row r="79" spans="1:9" ht="77.099999999999994" customHeight="1" x14ac:dyDescent="0.15">
      <c r="A79" s="5" t="s">
        <v>1204</v>
      </c>
      <c r="B79" s="15"/>
      <c r="C79" s="15" t="s">
        <v>1089</v>
      </c>
      <c r="D79" s="5"/>
      <c r="E79" s="37" t="s">
        <v>621</v>
      </c>
      <c r="F79" s="178">
        <v>71</v>
      </c>
      <c r="G79" s="178">
        <v>78</v>
      </c>
      <c r="H79" s="69">
        <f>F79*Содержание!$C$42</f>
        <v>4754.2524775000002</v>
      </c>
      <c r="I79" s="188">
        <f>G79*Содержание!$C$42</f>
        <v>5222.9815950000002</v>
      </c>
    </row>
    <row r="80" spans="1:9" ht="77.099999999999994" customHeight="1" x14ac:dyDescent="0.15">
      <c r="A80" s="5" t="s">
        <v>1205</v>
      </c>
      <c r="B80" s="15"/>
      <c r="C80" s="15" t="s">
        <v>1089</v>
      </c>
      <c r="D80" s="5"/>
      <c r="E80" s="37" t="s">
        <v>807</v>
      </c>
      <c r="F80" s="176">
        <v>74</v>
      </c>
      <c r="G80" s="176">
        <v>81</v>
      </c>
      <c r="H80" s="69">
        <f>F80*Содержание!$C$42</f>
        <v>4955.1363849999998</v>
      </c>
      <c r="I80" s="188">
        <f>G80*Содержание!$C$42</f>
        <v>5423.8655024999998</v>
      </c>
    </row>
    <row r="81" spans="1:9" ht="77.099999999999994" customHeight="1" x14ac:dyDescent="0.15">
      <c r="A81" s="5" t="s">
        <v>1206</v>
      </c>
      <c r="B81" s="15"/>
      <c r="C81" s="15" t="s">
        <v>1089</v>
      </c>
      <c r="D81" s="5"/>
      <c r="E81" s="37" t="s">
        <v>808</v>
      </c>
      <c r="F81" s="176">
        <v>77</v>
      </c>
      <c r="G81" s="176">
        <v>85</v>
      </c>
      <c r="H81" s="69">
        <f>F81*Содержание!$C$42</f>
        <v>5156.0202925000003</v>
      </c>
      <c r="I81" s="188">
        <f>G81*Содержание!$C$42</f>
        <v>5691.7107125000002</v>
      </c>
    </row>
    <row r="82" spans="1:9" ht="77.099999999999994" customHeight="1" x14ac:dyDescent="0.15">
      <c r="A82" s="5" t="s">
        <v>1207</v>
      </c>
      <c r="B82" s="15"/>
      <c r="C82" s="15" t="s">
        <v>1089</v>
      </c>
      <c r="D82" s="5"/>
      <c r="E82" s="37" t="s">
        <v>772</v>
      </c>
      <c r="F82" s="176">
        <v>77</v>
      </c>
      <c r="G82" s="176">
        <v>85</v>
      </c>
      <c r="H82" s="69">
        <f>F82*Содержание!$C$42</f>
        <v>5156.0202925000003</v>
      </c>
      <c r="I82" s="188">
        <f>G82*Содержание!$C$42</f>
        <v>5691.7107125000002</v>
      </c>
    </row>
    <row r="83" spans="1:9" ht="77.099999999999994" customHeight="1" x14ac:dyDescent="0.15">
      <c r="A83" s="5" t="s">
        <v>1208</v>
      </c>
      <c r="B83" s="15"/>
      <c r="C83" s="15" t="s">
        <v>1089</v>
      </c>
      <c r="D83" s="5"/>
      <c r="E83" s="37" t="s">
        <v>882</v>
      </c>
      <c r="F83" s="176">
        <v>106</v>
      </c>
      <c r="G83" s="176">
        <v>116</v>
      </c>
      <c r="H83" s="69">
        <f>F83*Содержание!$C$42</f>
        <v>7097.8980650000003</v>
      </c>
      <c r="I83" s="188">
        <f>G83*Содержание!$C$42</f>
        <v>7767.51109</v>
      </c>
    </row>
    <row r="84" spans="1:9" ht="77.099999999999994" customHeight="1" x14ac:dyDescent="0.15">
      <c r="A84" s="5" t="s">
        <v>1209</v>
      </c>
      <c r="B84" s="15"/>
      <c r="C84" s="15" t="s">
        <v>1089</v>
      </c>
      <c r="D84" s="5"/>
      <c r="E84" s="37" t="s">
        <v>883</v>
      </c>
      <c r="F84" s="176">
        <v>106</v>
      </c>
      <c r="G84" s="176">
        <v>116</v>
      </c>
      <c r="H84" s="69">
        <f>F84*Содержание!$C$42</f>
        <v>7097.8980650000003</v>
      </c>
      <c r="I84" s="188">
        <f>G84*Содержание!$C$42</f>
        <v>7767.51109</v>
      </c>
    </row>
    <row r="85" spans="1:9" ht="77.099999999999994" customHeight="1" x14ac:dyDescent="0.15">
      <c r="A85" s="5" t="s">
        <v>1210</v>
      </c>
      <c r="B85" s="15"/>
      <c r="C85" s="15" t="s">
        <v>1089</v>
      </c>
      <c r="D85" s="5"/>
      <c r="E85" s="37" t="s">
        <v>773</v>
      </c>
      <c r="F85" s="176">
        <v>119</v>
      </c>
      <c r="G85" s="176">
        <v>130</v>
      </c>
      <c r="H85" s="69">
        <f>F85*Содержание!$C$42</f>
        <v>7968.3949975000005</v>
      </c>
      <c r="I85" s="188">
        <f>G85*Содержание!$C$42</f>
        <v>8704.969325</v>
      </c>
    </row>
    <row r="86" spans="1:9" ht="77.099999999999994" customHeight="1" x14ac:dyDescent="0.15">
      <c r="A86" s="5" t="s">
        <v>1211</v>
      </c>
      <c r="B86" s="15"/>
      <c r="C86" s="15" t="s">
        <v>1089</v>
      </c>
      <c r="D86" s="5"/>
      <c r="E86" s="37" t="s">
        <v>774</v>
      </c>
      <c r="F86" s="176">
        <v>130</v>
      </c>
      <c r="G86" s="176">
        <v>143</v>
      </c>
      <c r="H86" s="69">
        <f>F86*Содержание!$C$42</f>
        <v>8704.969325</v>
      </c>
      <c r="I86" s="188">
        <f>G86*Содержание!$C$42</f>
        <v>9575.4662575000002</v>
      </c>
    </row>
    <row r="87" spans="1:9" ht="77.099999999999994" customHeight="1" x14ac:dyDescent="0.15">
      <c r="A87" s="8" t="s">
        <v>1212</v>
      </c>
      <c r="B87" s="15"/>
      <c r="C87" s="15" t="s">
        <v>1089</v>
      </c>
      <c r="D87" s="8"/>
      <c r="E87" s="38" t="s">
        <v>775</v>
      </c>
      <c r="F87" s="176">
        <v>130</v>
      </c>
      <c r="G87" s="176">
        <v>143</v>
      </c>
      <c r="H87" s="69">
        <f>F87*Содержание!$C$42</f>
        <v>8704.969325</v>
      </c>
      <c r="I87" s="188">
        <f>G87*Содержание!$C$42</f>
        <v>9575.4662575000002</v>
      </c>
    </row>
    <row r="88" spans="1:9" ht="28.5" customHeight="1" x14ac:dyDescent="0.15">
      <c r="A88" s="295" t="s">
        <v>504</v>
      </c>
      <c r="B88" s="295"/>
      <c r="C88" s="295"/>
      <c r="D88" s="295"/>
      <c r="E88" s="295"/>
      <c r="F88" s="295"/>
      <c r="G88" s="295"/>
      <c r="H88" s="295"/>
      <c r="I88" s="296"/>
    </row>
    <row r="89" spans="1:9" ht="105" customHeight="1" x14ac:dyDescent="0.15">
      <c r="A89" s="15" t="s">
        <v>1213</v>
      </c>
      <c r="B89" s="15"/>
      <c r="C89" s="15" t="s">
        <v>1089</v>
      </c>
      <c r="D89" s="15"/>
      <c r="E89" s="41" t="s">
        <v>1765</v>
      </c>
      <c r="F89" s="176">
        <v>29.5</v>
      </c>
      <c r="G89" s="176">
        <v>32.299999999999997</v>
      </c>
      <c r="H89" s="68">
        <f>F89*Содержание!$C$42</f>
        <v>1975.3584237500002</v>
      </c>
      <c r="I89" s="187">
        <f>G89*Содержание!$C$42</f>
        <v>2162.8500707499998</v>
      </c>
    </row>
    <row r="90" spans="1:9" ht="105" customHeight="1" x14ac:dyDescent="0.15">
      <c r="A90" s="15" t="s">
        <v>1214</v>
      </c>
      <c r="B90" s="15"/>
      <c r="C90" s="15" t="s">
        <v>1089</v>
      </c>
      <c r="D90" s="15"/>
      <c r="E90" s="41" t="s">
        <v>1766</v>
      </c>
      <c r="F90" s="176">
        <v>29.5</v>
      </c>
      <c r="G90" s="176">
        <v>32.299999999999997</v>
      </c>
      <c r="H90" s="68">
        <f>F90*Содержание!$C$42</f>
        <v>1975.3584237500002</v>
      </c>
      <c r="I90" s="187">
        <f>G90*Содержание!$C$42</f>
        <v>2162.8500707499998</v>
      </c>
    </row>
    <row r="91" spans="1:9" ht="34.5" customHeight="1" x14ac:dyDescent="0.15">
      <c r="A91" s="296" t="s">
        <v>844</v>
      </c>
      <c r="B91" s="297"/>
      <c r="C91" s="297"/>
      <c r="D91" s="297"/>
      <c r="E91" s="297"/>
      <c r="F91" s="297"/>
      <c r="G91" s="297"/>
      <c r="H91" s="297"/>
      <c r="I91" s="297"/>
    </row>
    <row r="92" spans="1:9" ht="111" customHeight="1" x14ac:dyDescent="0.15">
      <c r="A92" s="15" t="s">
        <v>1295</v>
      </c>
      <c r="B92" s="15" t="s">
        <v>1362</v>
      </c>
      <c r="C92" s="15" t="s">
        <v>1089</v>
      </c>
      <c r="D92" s="15"/>
      <c r="E92" s="28" t="s">
        <v>1770</v>
      </c>
      <c r="F92" s="173">
        <v>31.5</v>
      </c>
      <c r="G92" s="173">
        <v>34.700000000000003</v>
      </c>
      <c r="H92" s="71">
        <f>F92*Содержание!$C$42</f>
        <v>2109.2810287500001</v>
      </c>
      <c r="I92" s="189">
        <f>G92*Содержание!$C$42</f>
        <v>2323.5571967500005</v>
      </c>
    </row>
    <row r="93" spans="1:9" ht="115.5" customHeight="1" x14ac:dyDescent="0.15">
      <c r="A93" s="53" t="s">
        <v>1380</v>
      </c>
      <c r="B93" s="15" t="s">
        <v>1362</v>
      </c>
      <c r="C93" s="15" t="s">
        <v>1089</v>
      </c>
      <c r="D93" s="15"/>
      <c r="E93" s="28" t="s">
        <v>1767</v>
      </c>
      <c r="F93" s="173">
        <v>31.5</v>
      </c>
      <c r="G93" s="173">
        <v>34.700000000000003</v>
      </c>
      <c r="H93" s="71">
        <f>F93*Содержание!$C$42</f>
        <v>2109.2810287500001</v>
      </c>
      <c r="I93" s="189">
        <f>G93*Содержание!$C$42</f>
        <v>2323.5571967500005</v>
      </c>
    </row>
    <row r="94" spans="1:9" ht="108" customHeight="1" x14ac:dyDescent="0.15">
      <c r="A94" s="53" t="s">
        <v>1381</v>
      </c>
      <c r="B94" s="15" t="s">
        <v>1362</v>
      </c>
      <c r="C94" s="15" t="s">
        <v>1089</v>
      </c>
      <c r="D94" s="15"/>
      <c r="E94" s="28" t="s">
        <v>1768</v>
      </c>
      <c r="F94" s="173">
        <v>31.5</v>
      </c>
      <c r="G94" s="173">
        <v>34.700000000000003</v>
      </c>
      <c r="H94" s="71">
        <f>F94*Содержание!$C$42</f>
        <v>2109.2810287500001</v>
      </c>
      <c r="I94" s="189">
        <f>G94*Содержание!$C$42</f>
        <v>2323.5571967500005</v>
      </c>
    </row>
    <row r="95" spans="1:9" ht="105" customHeight="1" x14ac:dyDescent="0.15">
      <c r="A95" s="53" t="s">
        <v>1382</v>
      </c>
      <c r="B95" s="15" t="s">
        <v>1362</v>
      </c>
      <c r="C95" s="15" t="s">
        <v>1089</v>
      </c>
      <c r="D95" s="15"/>
      <c r="E95" s="147" t="s">
        <v>1769</v>
      </c>
      <c r="F95" s="173">
        <v>31.5</v>
      </c>
      <c r="G95" s="173">
        <v>34.700000000000003</v>
      </c>
      <c r="H95" s="71">
        <f>F95*Содержание!$C$42</f>
        <v>2109.2810287500001</v>
      </c>
      <c r="I95" s="189">
        <f>G95*Содержание!$C$42</f>
        <v>2323.5571967500005</v>
      </c>
    </row>
    <row r="96" spans="1:9" ht="24.2" customHeight="1" x14ac:dyDescent="0.15">
      <c r="A96" s="257" t="s">
        <v>505</v>
      </c>
      <c r="B96" s="258"/>
      <c r="C96" s="258"/>
      <c r="D96" s="258"/>
      <c r="E96" s="258"/>
      <c r="F96" s="258"/>
      <c r="G96" s="258"/>
      <c r="H96" s="258"/>
      <c r="I96" s="258"/>
    </row>
    <row r="97" spans="1:9" ht="99.95" customHeight="1" x14ac:dyDescent="0.15">
      <c r="A97" s="6" t="s">
        <v>1005</v>
      </c>
      <c r="B97" s="15"/>
      <c r="C97" s="15" t="s">
        <v>1089</v>
      </c>
      <c r="D97" s="6"/>
      <c r="E97" s="29" t="s">
        <v>686</v>
      </c>
      <c r="F97" s="178">
        <v>26</v>
      </c>
      <c r="G97" s="178">
        <v>28.6</v>
      </c>
      <c r="H97" s="68">
        <f>F97*Содержание!$C$42</f>
        <v>1740.9938650000001</v>
      </c>
      <c r="I97" s="187">
        <f>G97*Содержание!$C$42</f>
        <v>1915.0932515000002</v>
      </c>
    </row>
    <row r="98" spans="1:9" ht="99.75" customHeight="1" x14ac:dyDescent="0.15">
      <c r="A98" s="5" t="s">
        <v>1006</v>
      </c>
      <c r="B98" s="15"/>
      <c r="C98" s="15" t="s">
        <v>1089</v>
      </c>
      <c r="D98" s="5"/>
      <c r="E98" s="33" t="s">
        <v>687</v>
      </c>
      <c r="F98" s="178">
        <v>26</v>
      </c>
      <c r="G98" s="178">
        <v>28.6</v>
      </c>
      <c r="H98" s="68">
        <f>F98*Содержание!$C$42</f>
        <v>1740.9938650000001</v>
      </c>
      <c r="I98" s="187">
        <f>G98*Содержание!$C$42</f>
        <v>1915.0932515000002</v>
      </c>
    </row>
    <row r="99" spans="1:9" ht="99.95" customHeight="1" x14ac:dyDescent="0.15">
      <c r="A99" s="5" t="s">
        <v>1007</v>
      </c>
      <c r="B99" s="15"/>
      <c r="C99" s="15" t="s">
        <v>1089</v>
      </c>
      <c r="D99" s="5"/>
      <c r="E99" s="33" t="s">
        <v>688</v>
      </c>
      <c r="F99" s="178">
        <v>26</v>
      </c>
      <c r="G99" s="178">
        <v>28.6</v>
      </c>
      <c r="H99" s="68">
        <f>F99*Содержание!$C$42</f>
        <v>1740.9938650000001</v>
      </c>
      <c r="I99" s="187">
        <f>G99*Содержание!$C$42</f>
        <v>1915.0932515000002</v>
      </c>
    </row>
    <row r="100" spans="1:9" ht="99.95" customHeight="1" x14ac:dyDescent="0.15">
      <c r="A100" s="5" t="s">
        <v>1008</v>
      </c>
      <c r="B100" s="15"/>
      <c r="C100" s="15" t="s">
        <v>1089</v>
      </c>
      <c r="D100" s="5"/>
      <c r="E100" s="33" t="s">
        <v>689</v>
      </c>
      <c r="F100" s="178">
        <v>26</v>
      </c>
      <c r="G100" s="178">
        <v>28.6</v>
      </c>
      <c r="H100" s="68">
        <f>F100*Содержание!$C$42</f>
        <v>1740.9938650000001</v>
      </c>
      <c r="I100" s="187">
        <f>G100*Содержание!$C$42</f>
        <v>1915.0932515000002</v>
      </c>
    </row>
    <row r="101" spans="1:9" ht="99.75" customHeight="1" x14ac:dyDescent="0.15">
      <c r="A101" s="5" t="s">
        <v>1009</v>
      </c>
      <c r="B101" s="15"/>
      <c r="C101" s="15" t="s">
        <v>1089</v>
      </c>
      <c r="D101" s="5"/>
      <c r="E101" s="33" t="s">
        <v>486</v>
      </c>
      <c r="F101" s="178">
        <v>26</v>
      </c>
      <c r="G101" s="178">
        <v>28.6</v>
      </c>
      <c r="H101" s="68">
        <f>F101*Содержание!$C$42</f>
        <v>1740.9938650000001</v>
      </c>
      <c r="I101" s="187">
        <f>G101*Содержание!$C$42</f>
        <v>1915.0932515000002</v>
      </c>
    </row>
    <row r="102" spans="1:9" ht="99.95" customHeight="1" x14ac:dyDescent="0.15">
      <c r="A102" s="5" t="s">
        <v>1010</v>
      </c>
      <c r="B102" s="15"/>
      <c r="C102" s="15" t="s">
        <v>1089</v>
      </c>
      <c r="D102" s="5"/>
      <c r="E102" s="33" t="s">
        <v>712</v>
      </c>
      <c r="F102" s="178">
        <v>26</v>
      </c>
      <c r="G102" s="178">
        <v>28.6</v>
      </c>
      <c r="H102" s="68">
        <f>F102*Содержание!$C$42</f>
        <v>1740.9938650000001</v>
      </c>
      <c r="I102" s="187">
        <f>G102*Содержание!$C$42</f>
        <v>1915.0932515000002</v>
      </c>
    </row>
    <row r="103" spans="1:9" ht="99.95" customHeight="1" x14ac:dyDescent="0.15">
      <c r="A103" s="5" t="s">
        <v>1011</v>
      </c>
      <c r="B103" s="15"/>
      <c r="C103" s="15" t="s">
        <v>1089</v>
      </c>
      <c r="D103" s="5"/>
      <c r="E103" s="33" t="s">
        <v>713</v>
      </c>
      <c r="F103" s="176">
        <v>29.5</v>
      </c>
      <c r="G103" s="178">
        <v>32.299999999999997</v>
      </c>
      <c r="H103" s="68">
        <f>F103*Содержание!$C$42</f>
        <v>1975.3584237500002</v>
      </c>
      <c r="I103" s="187">
        <f>G103*Содержание!$C$42</f>
        <v>2162.8500707499998</v>
      </c>
    </row>
    <row r="104" spans="1:9" ht="99.75" customHeight="1" x14ac:dyDescent="0.15">
      <c r="A104" s="5" t="s">
        <v>1012</v>
      </c>
      <c r="B104" s="15"/>
      <c r="C104" s="15" t="s">
        <v>1089</v>
      </c>
      <c r="D104" s="5"/>
      <c r="E104" s="33" t="s">
        <v>714</v>
      </c>
      <c r="F104" s="176">
        <v>29.5</v>
      </c>
      <c r="G104" s="178">
        <v>32.299999999999997</v>
      </c>
      <c r="H104" s="68">
        <f>F104*Содержание!$C$42</f>
        <v>1975.3584237500002</v>
      </c>
      <c r="I104" s="187">
        <f>G104*Содержание!$C$42</f>
        <v>2162.8500707499998</v>
      </c>
    </row>
    <row r="105" spans="1:9" ht="99.95" customHeight="1" x14ac:dyDescent="0.15">
      <c r="A105" s="5" t="s">
        <v>1013</v>
      </c>
      <c r="B105" s="15"/>
      <c r="C105" s="15" t="s">
        <v>1089</v>
      </c>
      <c r="D105" s="5"/>
      <c r="E105" s="33" t="s">
        <v>193</v>
      </c>
      <c r="F105" s="176">
        <v>29.5</v>
      </c>
      <c r="G105" s="178">
        <v>32.299999999999997</v>
      </c>
      <c r="H105" s="68">
        <f>F105*Содержание!$C$42</f>
        <v>1975.3584237500002</v>
      </c>
      <c r="I105" s="187">
        <f>G105*Содержание!$C$42</f>
        <v>2162.8500707499998</v>
      </c>
    </row>
    <row r="106" spans="1:9" ht="99.95" customHeight="1" x14ac:dyDescent="0.15">
      <c r="A106" s="5" t="s">
        <v>1014</v>
      </c>
      <c r="B106" s="15"/>
      <c r="C106" s="15" t="s">
        <v>1089</v>
      </c>
      <c r="D106" s="5"/>
      <c r="E106" s="33" t="s">
        <v>194</v>
      </c>
      <c r="F106" s="176">
        <v>28.4</v>
      </c>
      <c r="G106" s="178">
        <v>31.2</v>
      </c>
      <c r="H106" s="68">
        <f>F106*Содержание!$C$42</f>
        <v>1901.7009909999999</v>
      </c>
      <c r="I106" s="187">
        <f>G106*Содержание!$C$42</f>
        <v>2089.192638</v>
      </c>
    </row>
    <row r="107" spans="1:9" ht="99.75" customHeight="1" x14ac:dyDescent="0.15">
      <c r="A107" s="5" t="s">
        <v>1015</v>
      </c>
      <c r="B107" s="15"/>
      <c r="C107" s="15" t="s">
        <v>1089</v>
      </c>
      <c r="D107" s="5"/>
      <c r="E107" s="33" t="s">
        <v>242</v>
      </c>
      <c r="F107" s="176">
        <v>28.4</v>
      </c>
      <c r="G107" s="178">
        <v>31.2</v>
      </c>
      <c r="H107" s="68">
        <f>F107*Содержание!$C$42</f>
        <v>1901.7009909999999</v>
      </c>
      <c r="I107" s="187">
        <f>G107*Содержание!$C$42</f>
        <v>2089.192638</v>
      </c>
    </row>
    <row r="108" spans="1:9" ht="99.95" customHeight="1" x14ac:dyDescent="0.15">
      <c r="A108" s="5" t="s">
        <v>1016</v>
      </c>
      <c r="B108" s="15"/>
      <c r="C108" s="15" t="s">
        <v>1089</v>
      </c>
      <c r="D108" s="5"/>
      <c r="E108" s="33" t="s">
        <v>354</v>
      </c>
      <c r="F108" s="176">
        <v>28.4</v>
      </c>
      <c r="G108" s="178">
        <v>31.2</v>
      </c>
      <c r="H108" s="68">
        <f>F108*Содержание!$C$42</f>
        <v>1901.7009909999999</v>
      </c>
      <c r="I108" s="187">
        <f>G108*Содержание!$C$42</f>
        <v>2089.192638</v>
      </c>
    </row>
    <row r="109" spans="1:9" ht="99.95" customHeight="1" x14ac:dyDescent="0.15">
      <c r="A109" s="5" t="s">
        <v>1017</v>
      </c>
      <c r="B109" s="15"/>
      <c r="C109" s="15" t="s">
        <v>1089</v>
      </c>
      <c r="D109" s="5"/>
      <c r="E109" s="33" t="s">
        <v>487</v>
      </c>
      <c r="F109" s="176">
        <v>29.5</v>
      </c>
      <c r="G109" s="178">
        <v>32.299999999999997</v>
      </c>
      <c r="H109" s="68">
        <f>F109*Содержание!$C$42</f>
        <v>1975.3584237500002</v>
      </c>
      <c r="I109" s="187">
        <f>G109*Содержание!$C$42</f>
        <v>2162.8500707499998</v>
      </c>
    </row>
    <row r="110" spans="1:9" ht="108" customHeight="1" x14ac:dyDescent="0.15">
      <c r="A110" s="5" t="s">
        <v>1018</v>
      </c>
      <c r="B110" s="15"/>
      <c r="C110" s="15" t="s">
        <v>1089</v>
      </c>
      <c r="D110" s="5"/>
      <c r="E110" s="33" t="s">
        <v>592</v>
      </c>
      <c r="F110" s="176">
        <v>29.5</v>
      </c>
      <c r="G110" s="178">
        <v>32.299999999999997</v>
      </c>
      <c r="H110" s="68">
        <f>F110*Содержание!$C$42</f>
        <v>1975.3584237500002</v>
      </c>
      <c r="I110" s="187">
        <f>G110*Содержание!$C$42</f>
        <v>2162.8500707499998</v>
      </c>
    </row>
    <row r="111" spans="1:9" ht="99.75" customHeight="1" x14ac:dyDescent="0.15">
      <c r="A111" s="5" t="s">
        <v>1597</v>
      </c>
      <c r="B111" s="15" t="s">
        <v>1362</v>
      </c>
      <c r="C111" s="15" t="s">
        <v>1089</v>
      </c>
      <c r="D111" s="5"/>
      <c r="E111" s="33" t="s">
        <v>1771</v>
      </c>
      <c r="F111" s="176">
        <v>29.5</v>
      </c>
      <c r="G111" s="178">
        <v>32.299999999999997</v>
      </c>
      <c r="H111" s="68">
        <f>F111*Содержание!$C$42</f>
        <v>1975.3584237500002</v>
      </c>
      <c r="I111" s="187">
        <f>G111*Содержание!$C$42</f>
        <v>2162.8500707499998</v>
      </c>
    </row>
    <row r="112" spans="1:9" ht="99.75" customHeight="1" x14ac:dyDescent="0.15">
      <c r="A112" s="5" t="s">
        <v>1379</v>
      </c>
      <c r="B112" s="15" t="s">
        <v>1362</v>
      </c>
      <c r="C112" s="15" t="s">
        <v>1089</v>
      </c>
      <c r="D112" s="5"/>
      <c r="E112" s="33" t="s">
        <v>1772</v>
      </c>
      <c r="F112" s="176">
        <v>29.5</v>
      </c>
      <c r="G112" s="178">
        <v>32.299999999999997</v>
      </c>
      <c r="H112" s="68">
        <f>F112*Содержание!$C$42</f>
        <v>1975.3584237500002</v>
      </c>
      <c r="I112" s="187">
        <f>G112*Содержание!$C$42</f>
        <v>2162.8500707499998</v>
      </c>
    </row>
    <row r="113" spans="1:9" ht="99.95" customHeight="1" x14ac:dyDescent="0.15">
      <c r="A113" s="5" t="s">
        <v>1019</v>
      </c>
      <c r="B113" s="15"/>
      <c r="C113" s="15" t="s">
        <v>1089</v>
      </c>
      <c r="D113" s="5"/>
      <c r="E113" s="33" t="s">
        <v>715</v>
      </c>
      <c r="F113" s="176">
        <v>29.5</v>
      </c>
      <c r="G113" s="178">
        <v>32.299999999999997</v>
      </c>
      <c r="H113" s="68">
        <f>F113*Содержание!$C$42</f>
        <v>1975.3584237500002</v>
      </c>
      <c r="I113" s="187">
        <f>G113*Содержание!$C$42</f>
        <v>2162.8500707499998</v>
      </c>
    </row>
    <row r="114" spans="1:9" ht="99.95" customHeight="1" x14ac:dyDescent="0.15">
      <c r="A114" s="5" t="s">
        <v>1020</v>
      </c>
      <c r="B114" s="15"/>
      <c r="C114" s="15" t="s">
        <v>1089</v>
      </c>
      <c r="D114" s="5"/>
      <c r="E114" s="33" t="s">
        <v>338</v>
      </c>
      <c r="F114" s="176">
        <v>29.5</v>
      </c>
      <c r="G114" s="178">
        <v>32.299999999999997</v>
      </c>
      <c r="H114" s="68">
        <f>F114*Содержание!$C$42</f>
        <v>1975.3584237500002</v>
      </c>
      <c r="I114" s="187">
        <f>G114*Содержание!$C$42</f>
        <v>2162.8500707499998</v>
      </c>
    </row>
    <row r="115" spans="1:9" ht="99.95" customHeight="1" x14ac:dyDescent="0.15">
      <c r="A115" s="5" t="s">
        <v>88</v>
      </c>
      <c r="B115" s="15"/>
      <c r="C115" s="15" t="s">
        <v>1089</v>
      </c>
      <c r="D115" s="5"/>
      <c r="E115" s="33" t="s">
        <v>345</v>
      </c>
      <c r="F115" s="176">
        <v>52</v>
      </c>
      <c r="G115" s="178">
        <v>57.2</v>
      </c>
      <c r="H115" s="68">
        <f>F115*Содержание!$C$42</f>
        <v>3481.9877300000003</v>
      </c>
      <c r="I115" s="187">
        <f>G115*Содержание!$C$42</f>
        <v>3830.1865030000004</v>
      </c>
    </row>
    <row r="116" spans="1:9" ht="99.95" customHeight="1" x14ac:dyDescent="0.15">
      <c r="A116" s="5" t="s">
        <v>89</v>
      </c>
      <c r="B116" s="15"/>
      <c r="C116" s="15" t="s">
        <v>1089</v>
      </c>
      <c r="D116" s="5"/>
      <c r="E116" s="33" t="s">
        <v>346</v>
      </c>
      <c r="F116" s="176">
        <v>52</v>
      </c>
      <c r="G116" s="178">
        <v>57.2</v>
      </c>
      <c r="H116" s="68">
        <f>F116*Содержание!$C$42</f>
        <v>3481.9877300000003</v>
      </c>
      <c r="I116" s="187">
        <f>G116*Содержание!$C$42</f>
        <v>3830.1865030000004</v>
      </c>
    </row>
    <row r="117" spans="1:9" ht="99.95" customHeight="1" x14ac:dyDescent="0.15">
      <c r="A117" s="5" t="s">
        <v>90</v>
      </c>
      <c r="B117" s="15"/>
      <c r="C117" s="15" t="s">
        <v>1089</v>
      </c>
      <c r="D117" s="5"/>
      <c r="E117" s="33" t="s">
        <v>310</v>
      </c>
      <c r="F117" s="176">
        <v>59</v>
      </c>
      <c r="G117" s="178">
        <v>64.599999999999994</v>
      </c>
      <c r="H117" s="68">
        <f>F117*Содержание!$C$42</f>
        <v>3950.7168475000003</v>
      </c>
      <c r="I117" s="187">
        <f>G117*Содержание!$C$42</f>
        <v>4325.7001414999995</v>
      </c>
    </row>
    <row r="118" spans="1:9" ht="99.95" customHeight="1" x14ac:dyDescent="0.15">
      <c r="A118" s="5" t="s">
        <v>91</v>
      </c>
      <c r="B118" s="15"/>
      <c r="C118" s="15" t="s">
        <v>1089</v>
      </c>
      <c r="D118" s="5"/>
      <c r="E118" s="33" t="s">
        <v>386</v>
      </c>
      <c r="F118" s="176">
        <v>56.8</v>
      </c>
      <c r="G118" s="178">
        <v>64.400000000000006</v>
      </c>
      <c r="H118" s="68">
        <f>F118*Содержание!$C$42</f>
        <v>3803.4019819999999</v>
      </c>
      <c r="I118" s="187">
        <f>G118*Содержание!$C$42</f>
        <v>4312.3078810000006</v>
      </c>
    </row>
    <row r="119" spans="1:9" ht="99.95" customHeight="1" x14ac:dyDescent="0.15">
      <c r="A119" s="8" t="s">
        <v>92</v>
      </c>
      <c r="B119" s="15"/>
      <c r="C119" s="15" t="s">
        <v>1089</v>
      </c>
      <c r="D119" s="8"/>
      <c r="E119" s="35" t="s">
        <v>387</v>
      </c>
      <c r="F119" s="176">
        <v>59</v>
      </c>
      <c r="G119" s="178">
        <v>64.599999999999994</v>
      </c>
      <c r="H119" s="68">
        <f>F119*Содержание!$C$42</f>
        <v>3950.7168475000003</v>
      </c>
      <c r="I119" s="187">
        <f>G119*Содержание!$C$42</f>
        <v>4325.7001414999995</v>
      </c>
    </row>
    <row r="120" spans="1:9" ht="99.95" customHeight="1" x14ac:dyDescent="0.15">
      <c r="A120" s="8" t="s">
        <v>1021</v>
      </c>
      <c r="B120" s="15"/>
      <c r="C120" s="15" t="s">
        <v>1089</v>
      </c>
      <c r="D120" s="153"/>
      <c r="E120" s="35" t="s">
        <v>388</v>
      </c>
      <c r="F120" s="176">
        <v>59</v>
      </c>
      <c r="G120" s="178">
        <v>64.599999999999994</v>
      </c>
      <c r="H120" s="68">
        <f>F120*Содержание!$C$42</f>
        <v>3950.7168475000003</v>
      </c>
      <c r="I120" s="187">
        <f>G120*Содержание!$C$42</f>
        <v>4325.7001414999995</v>
      </c>
    </row>
    <row r="121" spans="1:9" ht="99.95" customHeight="1" x14ac:dyDescent="0.15">
      <c r="A121" s="53" t="s">
        <v>1296</v>
      </c>
      <c r="B121" s="15"/>
      <c r="C121" s="15" t="s">
        <v>1089</v>
      </c>
      <c r="D121" s="153"/>
      <c r="E121" s="35" t="s">
        <v>1299</v>
      </c>
      <c r="F121" s="176">
        <v>20</v>
      </c>
      <c r="G121" s="176">
        <v>22</v>
      </c>
      <c r="H121" s="68">
        <f>F121*Содержание!$C$42</f>
        <v>1339.22605</v>
      </c>
      <c r="I121" s="187">
        <f>G121*Содержание!$C$42</f>
        <v>1473.148655</v>
      </c>
    </row>
    <row r="122" spans="1:9" ht="99.95" customHeight="1" x14ac:dyDescent="0.15">
      <c r="A122" s="53" t="s">
        <v>1297</v>
      </c>
      <c r="B122" s="15"/>
      <c r="C122" s="15" t="s">
        <v>1089</v>
      </c>
      <c r="D122" s="153"/>
      <c r="E122" s="35" t="s">
        <v>1298</v>
      </c>
      <c r="F122" s="176">
        <v>16.5</v>
      </c>
      <c r="G122" s="176">
        <v>18.5</v>
      </c>
      <c r="H122" s="68">
        <f>F122*Содержание!$C$42</f>
        <v>1104.86149125</v>
      </c>
      <c r="I122" s="187">
        <f>G122*Содержание!$C$42</f>
        <v>1238.7840962499999</v>
      </c>
    </row>
    <row r="123" spans="1:9" ht="24.2" customHeight="1" x14ac:dyDescent="0.15">
      <c r="A123" s="257" t="s">
        <v>161</v>
      </c>
      <c r="B123" s="258"/>
      <c r="C123" s="258"/>
      <c r="D123" s="258"/>
      <c r="E123" s="258"/>
      <c r="F123" s="258"/>
      <c r="G123" s="258"/>
      <c r="H123" s="258"/>
      <c r="I123" s="258"/>
    </row>
    <row r="124" spans="1:9" ht="78" customHeight="1" x14ac:dyDescent="0.15">
      <c r="A124" s="6" t="s">
        <v>1601</v>
      </c>
      <c r="B124" s="15"/>
      <c r="C124" s="15" t="s">
        <v>1089</v>
      </c>
      <c r="D124" s="21"/>
      <c r="E124" s="57" t="s">
        <v>114</v>
      </c>
      <c r="F124" s="178">
        <v>26.4</v>
      </c>
      <c r="G124" s="178">
        <v>30.4</v>
      </c>
      <c r="H124" s="69">
        <f>F124*Содержание!$C$42</f>
        <v>1767.778386</v>
      </c>
      <c r="I124" s="188">
        <f>G124*Содержание!$C$42</f>
        <v>2035.6235959999999</v>
      </c>
    </row>
    <row r="125" spans="1:9" ht="77.099999999999994" customHeight="1" x14ac:dyDescent="0.15">
      <c r="A125" s="5" t="s">
        <v>1602</v>
      </c>
      <c r="B125" s="15"/>
      <c r="C125" s="15" t="s">
        <v>1089</v>
      </c>
      <c r="D125" s="15"/>
      <c r="E125" s="39" t="s">
        <v>328</v>
      </c>
      <c r="F125" s="178">
        <v>26.4</v>
      </c>
      <c r="G125" s="178">
        <v>30.4</v>
      </c>
      <c r="H125" s="69">
        <f>F125*Содержание!$C$42</f>
        <v>1767.778386</v>
      </c>
      <c r="I125" s="188">
        <f>G125*Содержание!$C$42</f>
        <v>2035.6235959999999</v>
      </c>
    </row>
    <row r="126" spans="1:9" ht="78.75" customHeight="1" x14ac:dyDescent="0.15">
      <c r="A126" s="5" t="s">
        <v>1603</v>
      </c>
      <c r="B126" s="15"/>
      <c r="C126" s="15" t="s">
        <v>1089</v>
      </c>
      <c r="D126" s="15"/>
      <c r="E126" s="39" t="s">
        <v>587</v>
      </c>
      <c r="F126" s="176">
        <v>28.8</v>
      </c>
      <c r="G126" s="176">
        <v>32</v>
      </c>
      <c r="H126" s="69">
        <f>F126*Содержание!$C$42</f>
        <v>1928.4855120000002</v>
      </c>
      <c r="I126" s="188">
        <f>G126*Содержание!$C$42</f>
        <v>2142.7616800000001</v>
      </c>
    </row>
    <row r="127" spans="1:9" ht="78" customHeight="1" x14ac:dyDescent="0.15">
      <c r="A127" s="5" t="s">
        <v>1604</v>
      </c>
      <c r="B127" s="15"/>
      <c r="C127" s="15" t="s">
        <v>1089</v>
      </c>
      <c r="D127" s="15"/>
      <c r="E127" s="39" t="s">
        <v>470</v>
      </c>
      <c r="F127" s="176">
        <v>32</v>
      </c>
      <c r="G127" s="176">
        <v>34.4</v>
      </c>
      <c r="H127" s="69">
        <f>F127*Содержание!$C$42</f>
        <v>2142.7616800000001</v>
      </c>
      <c r="I127" s="188">
        <f>G127*Содержание!$C$42</f>
        <v>2303.4688059999999</v>
      </c>
    </row>
    <row r="128" spans="1:9" ht="77.099999999999994" customHeight="1" x14ac:dyDescent="0.15">
      <c r="A128" s="5" t="s">
        <v>1605</v>
      </c>
      <c r="B128" s="15"/>
      <c r="C128" s="15" t="s">
        <v>1089</v>
      </c>
      <c r="D128" s="15"/>
      <c r="E128" s="39" t="s">
        <v>471</v>
      </c>
      <c r="F128" s="176">
        <v>32</v>
      </c>
      <c r="G128" s="176">
        <v>34.4</v>
      </c>
      <c r="H128" s="69">
        <f>F128*Содержание!$C$42</f>
        <v>2142.7616800000001</v>
      </c>
      <c r="I128" s="188">
        <f>G128*Содержание!$C$42</f>
        <v>2303.4688059999999</v>
      </c>
    </row>
    <row r="129" spans="1:9" ht="78.75" customHeight="1" x14ac:dyDescent="0.15">
      <c r="A129" s="5" t="s">
        <v>1606</v>
      </c>
      <c r="B129" s="15"/>
      <c r="C129" s="15" t="s">
        <v>1089</v>
      </c>
      <c r="D129" s="15"/>
      <c r="E129" s="39" t="s">
        <v>329</v>
      </c>
      <c r="F129" s="176">
        <v>28.8</v>
      </c>
      <c r="G129" s="176">
        <v>32</v>
      </c>
      <c r="H129" s="69">
        <f>F129*Содержание!$C$42</f>
        <v>1928.4855120000002</v>
      </c>
      <c r="I129" s="188">
        <f>G129*Содержание!$C$42</f>
        <v>2142.7616800000001</v>
      </c>
    </row>
    <row r="130" spans="1:9" ht="77.099999999999994" customHeight="1" x14ac:dyDescent="0.15">
      <c r="A130" s="5" t="s">
        <v>1607</v>
      </c>
      <c r="B130" s="15"/>
      <c r="C130" s="15" t="s">
        <v>1089</v>
      </c>
      <c r="D130" s="15"/>
      <c r="E130" s="39" t="s">
        <v>330</v>
      </c>
      <c r="F130" s="176">
        <v>32</v>
      </c>
      <c r="G130" s="176">
        <v>34.4</v>
      </c>
      <c r="H130" s="69">
        <f>F130*Содержание!$C$42</f>
        <v>2142.7616800000001</v>
      </c>
      <c r="I130" s="188">
        <f>G130*Содержание!$C$42</f>
        <v>2303.4688059999999</v>
      </c>
    </row>
    <row r="131" spans="1:9" ht="77.099999999999994" customHeight="1" x14ac:dyDescent="0.15">
      <c r="A131" s="5" t="s">
        <v>1608</v>
      </c>
      <c r="B131" s="15"/>
      <c r="C131" s="15" t="s">
        <v>1089</v>
      </c>
      <c r="D131" s="15"/>
      <c r="E131" s="39" t="s">
        <v>292</v>
      </c>
      <c r="F131" s="176">
        <v>40</v>
      </c>
      <c r="G131" s="176">
        <v>44</v>
      </c>
      <c r="H131" s="69">
        <f>F131*Содержание!$C$42</f>
        <v>2678.4521</v>
      </c>
      <c r="I131" s="188">
        <f>G131*Содержание!$C$42</f>
        <v>2946.2973099999999</v>
      </c>
    </row>
    <row r="132" spans="1:9" ht="77.099999999999994" customHeight="1" x14ac:dyDescent="0.15">
      <c r="A132" s="5" t="s">
        <v>1609</v>
      </c>
      <c r="B132" s="15"/>
      <c r="C132" s="15" t="s">
        <v>1089</v>
      </c>
      <c r="D132" s="15"/>
      <c r="E132" s="39" t="s">
        <v>456</v>
      </c>
      <c r="F132" s="176">
        <v>32</v>
      </c>
      <c r="G132" s="176">
        <v>34.4</v>
      </c>
      <c r="H132" s="69">
        <f>F132*Содержание!$C$42</f>
        <v>2142.7616800000001</v>
      </c>
      <c r="I132" s="188">
        <f>G132*Содержание!$C$42</f>
        <v>2303.4688059999999</v>
      </c>
    </row>
    <row r="133" spans="1:9" ht="80.25" customHeight="1" x14ac:dyDescent="0.15">
      <c r="A133" s="5" t="s">
        <v>1610</v>
      </c>
      <c r="B133" s="15"/>
      <c r="C133" s="15" t="s">
        <v>1089</v>
      </c>
      <c r="D133" s="15"/>
      <c r="E133" s="39" t="s">
        <v>457</v>
      </c>
      <c r="F133" s="176">
        <v>36</v>
      </c>
      <c r="G133" s="176">
        <v>40</v>
      </c>
      <c r="H133" s="69">
        <f>F133*Содержание!$C$42</f>
        <v>2410.60689</v>
      </c>
      <c r="I133" s="188">
        <f>G133*Содержание!$C$42</f>
        <v>2678.4521</v>
      </c>
    </row>
    <row r="134" spans="1:9" ht="77.099999999999994" customHeight="1" x14ac:dyDescent="0.15">
      <c r="A134" s="5" t="s">
        <v>1611</v>
      </c>
      <c r="B134" s="15"/>
      <c r="C134" s="15" t="s">
        <v>1089</v>
      </c>
      <c r="D134" s="15"/>
      <c r="E134" s="39" t="s">
        <v>458</v>
      </c>
      <c r="F134" s="176">
        <v>40</v>
      </c>
      <c r="G134" s="176">
        <v>44</v>
      </c>
      <c r="H134" s="69">
        <f>F134*Содержание!$C$42</f>
        <v>2678.4521</v>
      </c>
      <c r="I134" s="188">
        <f>G134*Содержание!$C$42</f>
        <v>2946.2973099999999</v>
      </c>
    </row>
    <row r="135" spans="1:9" ht="79.5" customHeight="1" x14ac:dyDescent="0.15">
      <c r="A135" s="5" t="s">
        <v>1612</v>
      </c>
      <c r="B135" s="15"/>
      <c r="C135" s="15" t="s">
        <v>1089</v>
      </c>
      <c r="D135" s="15"/>
      <c r="E135" s="39" t="s">
        <v>111</v>
      </c>
      <c r="F135" s="176">
        <v>36</v>
      </c>
      <c r="G135" s="176">
        <v>40</v>
      </c>
      <c r="H135" s="69">
        <f>F135*Содержание!$C$42</f>
        <v>2410.60689</v>
      </c>
      <c r="I135" s="188">
        <f>G135*Содержание!$C$42</f>
        <v>2678.4521</v>
      </c>
    </row>
    <row r="136" spans="1:9" ht="77.25" customHeight="1" x14ac:dyDescent="0.15">
      <c r="A136" s="5" t="s">
        <v>1613</v>
      </c>
      <c r="B136" s="15"/>
      <c r="C136" s="15" t="s">
        <v>1089</v>
      </c>
      <c r="D136" s="15"/>
      <c r="E136" s="39" t="s">
        <v>112</v>
      </c>
      <c r="F136" s="176">
        <v>48</v>
      </c>
      <c r="G136" s="176">
        <v>52</v>
      </c>
      <c r="H136" s="69">
        <f>F136*Содержание!$C$42</f>
        <v>3214.1425200000003</v>
      </c>
      <c r="I136" s="188">
        <f>G136*Содержание!$C$42</f>
        <v>3481.9877300000003</v>
      </c>
    </row>
    <row r="137" spans="1:9" ht="80.25" customHeight="1" x14ac:dyDescent="0.15">
      <c r="A137" s="5" t="s">
        <v>1614</v>
      </c>
      <c r="B137" s="15"/>
      <c r="C137" s="15" t="s">
        <v>1089</v>
      </c>
      <c r="D137" s="15"/>
      <c r="E137" s="39" t="s">
        <v>445</v>
      </c>
      <c r="F137" s="176">
        <v>64</v>
      </c>
      <c r="G137" s="176">
        <v>68</v>
      </c>
      <c r="H137" s="69">
        <f>F137*Содержание!$C$42</f>
        <v>4285.5233600000001</v>
      </c>
      <c r="I137" s="188">
        <f>G137*Содержание!$C$42</f>
        <v>4553.3685700000005</v>
      </c>
    </row>
    <row r="138" spans="1:9" ht="77.25" customHeight="1" x14ac:dyDescent="0.15">
      <c r="A138" s="5" t="s">
        <v>1615</v>
      </c>
      <c r="B138" s="15"/>
      <c r="C138" s="15" t="s">
        <v>1089</v>
      </c>
      <c r="D138" s="15"/>
      <c r="E138" s="39" t="s">
        <v>196</v>
      </c>
      <c r="F138" s="176">
        <v>48</v>
      </c>
      <c r="G138" s="176">
        <v>52</v>
      </c>
      <c r="H138" s="69">
        <f>F138*Содержание!$C$42</f>
        <v>3214.1425200000003</v>
      </c>
      <c r="I138" s="188">
        <f>G138*Содержание!$C$42</f>
        <v>3481.9877300000003</v>
      </c>
    </row>
    <row r="139" spans="1:9" ht="81" customHeight="1" x14ac:dyDescent="0.15">
      <c r="A139" s="5" t="s">
        <v>1616</v>
      </c>
      <c r="B139" s="15"/>
      <c r="C139" s="15" t="s">
        <v>1089</v>
      </c>
      <c r="D139" s="15"/>
      <c r="E139" s="39" t="s">
        <v>197</v>
      </c>
      <c r="F139" s="176">
        <v>52</v>
      </c>
      <c r="G139" s="176">
        <v>56</v>
      </c>
      <c r="H139" s="69">
        <f>F139*Содержание!$C$42</f>
        <v>3481.9877300000003</v>
      </c>
      <c r="I139" s="188">
        <f>G139*Содержание!$C$42</f>
        <v>3749.8329400000002</v>
      </c>
    </row>
    <row r="140" spans="1:9" ht="81" customHeight="1" x14ac:dyDescent="0.15">
      <c r="A140" s="5" t="s">
        <v>1617</v>
      </c>
      <c r="B140" s="15"/>
      <c r="C140" s="15" t="s">
        <v>1089</v>
      </c>
      <c r="D140" s="15"/>
      <c r="E140" s="39" t="s">
        <v>30</v>
      </c>
      <c r="F140" s="176">
        <v>64</v>
      </c>
      <c r="G140" s="176">
        <v>68</v>
      </c>
      <c r="H140" s="69">
        <f>F140*Содержание!$C$42</f>
        <v>4285.5233600000001</v>
      </c>
      <c r="I140" s="188">
        <f>G140*Содержание!$C$42</f>
        <v>4553.3685700000005</v>
      </c>
    </row>
    <row r="141" spans="1:9" ht="78" customHeight="1" x14ac:dyDescent="0.15">
      <c r="A141" s="5" t="s">
        <v>1618</v>
      </c>
      <c r="B141" s="15"/>
      <c r="C141" s="15" t="s">
        <v>1089</v>
      </c>
      <c r="D141" s="15"/>
      <c r="E141" s="39" t="s">
        <v>31</v>
      </c>
      <c r="F141" s="176">
        <v>52</v>
      </c>
      <c r="G141" s="176">
        <v>56</v>
      </c>
      <c r="H141" s="69">
        <f>F141*Содержание!$C$42</f>
        <v>3481.9877300000003</v>
      </c>
      <c r="I141" s="188">
        <f>G141*Содержание!$C$42</f>
        <v>3749.8329400000002</v>
      </c>
    </row>
  </sheetData>
  <sheetProtection selectLockedCells="1" selectUnlockedCells="1"/>
  <customSheetViews>
    <customSheetView guid="{387FB4AB-0DDA-49CE-893D-FDA5B323CE06}" showPageBreaks="1" topLeftCell="A59">
      <selection activeCell="A165" sqref="A165"/>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133"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47"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12">
    <mergeCell ref="A1:I2"/>
    <mergeCell ref="A59:I59"/>
    <mergeCell ref="F3:G3"/>
    <mergeCell ref="A65:I65"/>
    <mergeCell ref="H3:I3"/>
    <mergeCell ref="A3:E3"/>
    <mergeCell ref="A123:I123"/>
    <mergeCell ref="A88:I88"/>
    <mergeCell ref="A96:I96"/>
    <mergeCell ref="A91:I91"/>
    <mergeCell ref="A5:I5"/>
    <mergeCell ref="A77:I77"/>
  </mergeCells>
  <phoneticPr fontId="9" type="noConversion"/>
  <conditionalFormatting sqref="B68:B65513 B1:B66">
    <cfRule type="containsText" dxfId="14" priority="3" stopIfTrue="1" operator="containsText" text="Да">
      <formula>NOT(ISERROR(SEARCH("Да",B1)))</formula>
    </cfRule>
  </conditionalFormatting>
  <conditionalFormatting sqref="B67">
    <cfRule type="containsText" dxfId="13" priority="1" stopIfTrue="1" operator="containsText" text="Да">
      <formula>NOT(ISERROR(SEARCH("Да",B67)))</formula>
    </cfRule>
  </conditionalFormatting>
  <hyperlinks>
    <hyperlink ref="A3:E3" location="Содержание!A1" display="Вернуться к содержанию" xr:uid="{00000000-0004-0000-0B00-000000000000}"/>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26"/>
  <sheetViews>
    <sheetView zoomScaleNormal="100" workbookViewId="0">
      <pane ySplit="4" topLeftCell="A5" activePane="bottomLeft" state="frozen"/>
      <selection pane="bottomLeft" activeCell="F3" sqref="F3:I3"/>
    </sheetView>
  </sheetViews>
  <sheetFormatPr defaultRowHeight="24.2" customHeight="1" x14ac:dyDescent="0.15"/>
  <cols>
    <col min="1" max="1" width="29.7109375" style="2" customWidth="1"/>
    <col min="2" max="2" width="8.5703125" style="2" bestFit="1" customWidth="1"/>
    <col min="3" max="3" width="8.140625" style="2" bestFit="1" customWidth="1"/>
    <col min="4" max="4" width="19.85546875" style="2" customWidth="1"/>
    <col min="5" max="5" width="55.42578125" style="2" customWidth="1"/>
    <col min="6" max="6" width="14.140625" style="2" customWidth="1"/>
    <col min="7" max="7" width="12.7109375" style="2" customWidth="1"/>
    <col min="8" max="8" width="14.7109375" style="2" customWidth="1"/>
    <col min="9" max="9" width="16.140625" style="2" customWidth="1"/>
    <col min="10" max="16384" width="9.140625" style="2"/>
  </cols>
  <sheetData>
    <row r="1" spans="1:9" ht="24.2" customHeight="1" x14ac:dyDescent="0.15">
      <c r="A1" s="281" t="str">
        <f>Содержание!B1</f>
        <v>ООО “НеоТайп”, г. Москва, ул. 16-я Парковая, д. 30 
Телефон/Факс: (499) 461-4505, (495) 983-11-65, (495) 978-4130 E-mail: info@svetenergo.ru</v>
      </c>
      <c r="B1" s="242"/>
      <c r="C1" s="242"/>
      <c r="D1" s="242"/>
      <c r="E1" s="242"/>
      <c r="F1" s="242"/>
      <c r="G1" s="242"/>
      <c r="H1" s="242"/>
      <c r="I1" s="298"/>
    </row>
    <row r="2" spans="1:9" ht="24.2" customHeight="1" x14ac:dyDescent="0.15">
      <c r="A2" s="282"/>
      <c r="B2" s="243"/>
      <c r="C2" s="243"/>
      <c r="D2" s="243"/>
      <c r="E2" s="243"/>
      <c r="F2" s="243"/>
      <c r="G2" s="243"/>
      <c r="H2" s="243"/>
      <c r="I2" s="262"/>
    </row>
    <row r="3" spans="1:9" ht="38.25" customHeight="1" x14ac:dyDescent="0.15">
      <c r="A3" s="285" t="str">
        <f>Дюралайт!A3</f>
        <v>Вернуться к содержанию</v>
      </c>
      <c r="B3" s="285"/>
      <c r="C3" s="285"/>
      <c r="D3" s="285"/>
      <c r="E3" s="285"/>
      <c r="F3" s="255" t="str">
        <f>Дюралайт!F3</f>
        <v>Курс доллара ЦБ + 2.5% = У.Е.</v>
      </c>
      <c r="G3" s="256"/>
      <c r="H3" s="255" t="str">
        <f>Дюралайт!H3</f>
        <v>Курс доллара: 65,3281 руб. + 2,5%</v>
      </c>
      <c r="I3" s="256"/>
    </row>
    <row r="4" spans="1:9" ht="24.2" customHeight="1" x14ac:dyDescent="0.15">
      <c r="A4" s="63" t="str">
        <f>Дюралайт!A4</f>
        <v>Артикул</v>
      </c>
      <c r="B4" s="61" t="s">
        <v>1084</v>
      </c>
      <c r="C4" s="61" t="s">
        <v>1087</v>
      </c>
      <c r="D4" s="63" t="str">
        <f>Дюралайт!D4</f>
        <v>Фотография</v>
      </c>
      <c r="E4" s="140" t="s">
        <v>1667</v>
      </c>
      <c r="F4" s="19" t="str">
        <f>Дюралайт!F4</f>
        <v>Опт</v>
      </c>
      <c r="G4" s="20" t="str">
        <f>Дюралайт!G4</f>
        <v>Розница</v>
      </c>
      <c r="H4" s="19" t="str">
        <f>F4</f>
        <v>Опт</v>
      </c>
      <c r="I4" s="20" t="str">
        <f>G4</f>
        <v>Розница</v>
      </c>
    </row>
    <row r="5" spans="1:9" ht="24.2" customHeight="1" x14ac:dyDescent="0.15">
      <c r="A5" s="276" t="s">
        <v>428</v>
      </c>
      <c r="B5" s="276"/>
      <c r="C5" s="276"/>
      <c r="D5" s="276"/>
      <c r="E5" s="276"/>
      <c r="F5" s="276"/>
      <c r="G5" s="276"/>
      <c r="H5" s="276"/>
      <c r="I5" s="276"/>
    </row>
    <row r="6" spans="1:9" ht="24.2" customHeight="1" x14ac:dyDescent="0.15">
      <c r="A6" s="280" t="s">
        <v>294</v>
      </c>
      <c r="B6" s="280"/>
      <c r="C6" s="280"/>
      <c r="D6" s="280"/>
      <c r="E6" s="280"/>
      <c r="F6" s="280"/>
      <c r="G6" s="280"/>
      <c r="H6" s="280"/>
      <c r="I6" s="280"/>
    </row>
    <row r="7" spans="1:9" ht="80.099999999999994" customHeight="1" x14ac:dyDescent="0.15">
      <c r="A7" s="6" t="s">
        <v>974</v>
      </c>
      <c r="B7" s="15"/>
      <c r="C7" s="15" t="s">
        <v>1089</v>
      </c>
      <c r="D7" s="6"/>
      <c r="E7" s="47" t="s">
        <v>706</v>
      </c>
      <c r="F7" s="178">
        <v>27.3</v>
      </c>
      <c r="G7" s="178">
        <v>30</v>
      </c>
      <c r="H7" s="68">
        <f>F7*Содержание!$C$42</f>
        <v>1828.0435582500002</v>
      </c>
      <c r="I7" s="68">
        <f>G7*Содержание!$C$42</f>
        <v>2008.8390750000001</v>
      </c>
    </row>
    <row r="8" spans="1:9" ht="80.099999999999994" customHeight="1" x14ac:dyDescent="0.15">
      <c r="A8" s="5" t="s">
        <v>975</v>
      </c>
      <c r="B8" s="15"/>
      <c r="C8" s="15" t="s">
        <v>1089</v>
      </c>
      <c r="D8" s="5"/>
      <c r="E8" s="48" t="s">
        <v>707</v>
      </c>
      <c r="F8" s="176">
        <v>32</v>
      </c>
      <c r="G8" s="178">
        <v>36</v>
      </c>
      <c r="H8" s="68">
        <f>F8*Содержание!$C$42</f>
        <v>2142.7616800000001</v>
      </c>
      <c r="I8" s="68">
        <f>G8*Содержание!$C$42</f>
        <v>2410.60689</v>
      </c>
    </row>
    <row r="9" spans="1:9" ht="80.099999999999994" customHeight="1" x14ac:dyDescent="0.15">
      <c r="A9" s="5" t="s">
        <v>976</v>
      </c>
      <c r="B9" s="15"/>
      <c r="C9" s="15" t="s">
        <v>1089</v>
      </c>
      <c r="D9" s="5"/>
      <c r="E9" s="48" t="s">
        <v>733</v>
      </c>
      <c r="F9" s="178">
        <v>27.3</v>
      </c>
      <c r="G9" s="178">
        <v>30</v>
      </c>
      <c r="H9" s="68">
        <f>F9*Содержание!$C$42</f>
        <v>1828.0435582500002</v>
      </c>
      <c r="I9" s="68">
        <f>G9*Содержание!$C$42</f>
        <v>2008.8390750000001</v>
      </c>
    </row>
    <row r="10" spans="1:9" ht="80.099999999999994" customHeight="1" x14ac:dyDescent="0.15">
      <c r="A10" s="5" t="s">
        <v>977</v>
      </c>
      <c r="B10" s="15"/>
      <c r="C10" s="15" t="s">
        <v>1089</v>
      </c>
      <c r="D10" s="5"/>
      <c r="E10" s="48" t="s">
        <v>472</v>
      </c>
      <c r="F10" s="176">
        <v>32</v>
      </c>
      <c r="G10" s="178">
        <v>36</v>
      </c>
      <c r="H10" s="68">
        <f>F10*Содержание!$C$42</f>
        <v>2142.7616800000001</v>
      </c>
      <c r="I10" s="68">
        <f>G10*Содержание!$C$42</f>
        <v>2410.60689</v>
      </c>
    </row>
    <row r="11" spans="1:9" ht="80.099999999999994" customHeight="1" x14ac:dyDescent="0.15">
      <c r="A11" s="5" t="s">
        <v>978</v>
      </c>
      <c r="B11" s="15"/>
      <c r="C11" s="15" t="s">
        <v>1089</v>
      </c>
      <c r="D11" s="5"/>
      <c r="E11" s="48" t="s">
        <v>734</v>
      </c>
      <c r="F11" s="176">
        <v>31</v>
      </c>
      <c r="G11" s="178">
        <v>34</v>
      </c>
      <c r="H11" s="68">
        <f>F11*Содержание!$C$42</f>
        <v>2075.8003775000002</v>
      </c>
      <c r="I11" s="68">
        <f>G11*Содержание!$C$42</f>
        <v>2276.6842850000003</v>
      </c>
    </row>
    <row r="12" spans="1:9" ht="80.099999999999994" customHeight="1" x14ac:dyDescent="0.15">
      <c r="A12" s="5" t="s">
        <v>979</v>
      </c>
      <c r="B12" s="15"/>
      <c r="C12" s="15" t="s">
        <v>1089</v>
      </c>
      <c r="D12" s="5"/>
      <c r="E12" s="48" t="s">
        <v>735</v>
      </c>
      <c r="F12" s="176">
        <v>35</v>
      </c>
      <c r="G12" s="178">
        <v>38</v>
      </c>
      <c r="H12" s="68">
        <f>F12*Содержание!$C$42</f>
        <v>2343.6455875000001</v>
      </c>
      <c r="I12" s="68">
        <f>G12*Содержание!$C$42</f>
        <v>2544.5294950000002</v>
      </c>
    </row>
    <row r="13" spans="1:9" ht="80.099999999999994" customHeight="1" x14ac:dyDescent="0.15">
      <c r="A13" s="5" t="s">
        <v>980</v>
      </c>
      <c r="B13" s="15"/>
      <c r="C13" s="15" t="s">
        <v>1089</v>
      </c>
      <c r="D13" s="5"/>
      <c r="E13" s="48" t="s">
        <v>736</v>
      </c>
      <c r="F13" s="176">
        <v>33</v>
      </c>
      <c r="G13" s="178">
        <v>36</v>
      </c>
      <c r="H13" s="68">
        <f>F13*Содержание!$C$42</f>
        <v>2209.7229824999999</v>
      </c>
      <c r="I13" s="68">
        <f>G13*Содержание!$C$42</f>
        <v>2410.60689</v>
      </c>
    </row>
    <row r="14" spans="1:9" ht="80.099999999999994" customHeight="1" x14ac:dyDescent="0.15">
      <c r="A14" s="5" t="s">
        <v>981</v>
      </c>
      <c r="B14" s="15"/>
      <c r="C14" s="15" t="s">
        <v>1089</v>
      </c>
      <c r="D14" s="5"/>
      <c r="E14" s="48" t="s">
        <v>547</v>
      </c>
      <c r="F14" s="176">
        <v>37</v>
      </c>
      <c r="G14" s="178">
        <v>40</v>
      </c>
      <c r="H14" s="68">
        <f>F14*Содержание!$C$42</f>
        <v>2477.5681924999999</v>
      </c>
      <c r="I14" s="68">
        <f>G14*Содержание!$C$42</f>
        <v>2678.4521</v>
      </c>
    </row>
    <row r="15" spans="1:9" ht="80.099999999999994" customHeight="1" x14ac:dyDescent="0.15">
      <c r="A15" s="5" t="s">
        <v>982</v>
      </c>
      <c r="B15" s="15"/>
      <c r="C15" s="15" t="s">
        <v>1089</v>
      </c>
      <c r="D15" s="5"/>
      <c r="E15" s="48" t="s">
        <v>652</v>
      </c>
      <c r="F15" s="176">
        <v>33</v>
      </c>
      <c r="G15" s="178">
        <v>36</v>
      </c>
      <c r="H15" s="68">
        <f>F15*Содержание!$C$42</f>
        <v>2209.7229824999999</v>
      </c>
      <c r="I15" s="68">
        <f>G15*Содержание!$C$42</f>
        <v>2410.60689</v>
      </c>
    </row>
    <row r="16" spans="1:9" ht="80.099999999999994" customHeight="1" x14ac:dyDescent="0.15">
      <c r="A16" s="5" t="s">
        <v>988</v>
      </c>
      <c r="B16" s="15" t="s">
        <v>1086</v>
      </c>
      <c r="C16" s="15" t="s">
        <v>1089</v>
      </c>
      <c r="D16" s="5"/>
      <c r="E16" s="48" t="s">
        <v>989</v>
      </c>
      <c r="F16" s="176">
        <v>33</v>
      </c>
      <c r="G16" s="178">
        <v>36</v>
      </c>
      <c r="H16" s="68">
        <f>F16*Содержание!$C$42</f>
        <v>2209.7229824999999</v>
      </c>
      <c r="I16" s="68">
        <f>G16*Содержание!$C$42</f>
        <v>2410.60689</v>
      </c>
    </row>
    <row r="17" spans="1:9" ht="80.099999999999994" customHeight="1" x14ac:dyDescent="0.15">
      <c r="A17" s="5" t="s">
        <v>983</v>
      </c>
      <c r="B17" s="15"/>
      <c r="C17" s="15" t="s">
        <v>1089</v>
      </c>
      <c r="D17" s="5"/>
      <c r="E17" s="48" t="s">
        <v>653</v>
      </c>
      <c r="F17" s="176">
        <v>37</v>
      </c>
      <c r="G17" s="178">
        <v>40</v>
      </c>
      <c r="H17" s="68">
        <f>F17*Содержание!$C$42</f>
        <v>2477.5681924999999</v>
      </c>
      <c r="I17" s="68">
        <f>G17*Содержание!$C$42</f>
        <v>2678.4521</v>
      </c>
    </row>
    <row r="18" spans="1:9" ht="80.099999999999994" customHeight="1" x14ac:dyDescent="0.15">
      <c r="A18" s="5" t="s">
        <v>845</v>
      </c>
      <c r="B18" s="15" t="s">
        <v>1086</v>
      </c>
      <c r="C18" s="15" t="s">
        <v>1089</v>
      </c>
      <c r="D18" s="5"/>
      <c r="E18" s="48" t="s">
        <v>1408</v>
      </c>
      <c r="F18" s="176">
        <v>31</v>
      </c>
      <c r="G18" s="178">
        <v>34</v>
      </c>
      <c r="H18" s="68">
        <f>F18*Содержание!$C$42</f>
        <v>2075.8003775000002</v>
      </c>
      <c r="I18" s="68">
        <f>G18*Содержание!$C$42</f>
        <v>2276.6842850000003</v>
      </c>
    </row>
    <row r="19" spans="1:9" ht="80.099999999999994" customHeight="1" x14ac:dyDescent="0.15">
      <c r="A19" s="5" t="s">
        <v>984</v>
      </c>
      <c r="B19" s="15"/>
      <c r="C19" s="15" t="s">
        <v>1089</v>
      </c>
      <c r="D19" s="5"/>
      <c r="E19" s="48" t="s">
        <v>873</v>
      </c>
      <c r="F19" s="176">
        <v>47</v>
      </c>
      <c r="G19" s="178">
        <v>52</v>
      </c>
      <c r="H19" s="68">
        <f>F19*Содержание!$C$42</f>
        <v>3147.1812175</v>
      </c>
      <c r="I19" s="68">
        <f>G19*Содержание!$C$42</f>
        <v>3481.9877300000003</v>
      </c>
    </row>
    <row r="20" spans="1:9" ht="80.099999999999994" customHeight="1" x14ac:dyDescent="0.15">
      <c r="A20" s="5" t="s">
        <v>985</v>
      </c>
      <c r="B20" s="15"/>
      <c r="C20" s="15" t="s">
        <v>1089</v>
      </c>
      <c r="D20" s="5"/>
      <c r="E20" s="48" t="s">
        <v>874</v>
      </c>
      <c r="F20" s="176">
        <v>47</v>
      </c>
      <c r="G20" s="178">
        <v>52</v>
      </c>
      <c r="H20" s="68">
        <f>F20*Содержание!$C$42</f>
        <v>3147.1812175</v>
      </c>
      <c r="I20" s="68">
        <f>G20*Содержание!$C$42</f>
        <v>3481.9877300000003</v>
      </c>
    </row>
    <row r="21" spans="1:9" ht="80.099999999999994" customHeight="1" x14ac:dyDescent="0.15">
      <c r="A21" s="8" t="s">
        <v>986</v>
      </c>
      <c r="B21" s="15"/>
      <c r="C21" s="15" t="s">
        <v>1089</v>
      </c>
      <c r="D21" s="8"/>
      <c r="E21" s="49" t="s">
        <v>875</v>
      </c>
      <c r="F21" s="173">
        <v>51.4</v>
      </c>
      <c r="G21" s="205">
        <v>56</v>
      </c>
      <c r="H21" s="68">
        <f>F21*Содержание!$C$42</f>
        <v>3441.8109485</v>
      </c>
      <c r="I21" s="68">
        <f>G21*Содержание!$C$42</f>
        <v>3749.8329400000002</v>
      </c>
    </row>
    <row r="22" spans="1:9" ht="80.099999999999994" customHeight="1" x14ac:dyDescent="0.15">
      <c r="A22" s="45" t="s">
        <v>987</v>
      </c>
      <c r="B22" s="15"/>
      <c r="C22" s="15" t="s">
        <v>1089</v>
      </c>
      <c r="D22" s="45"/>
      <c r="E22" s="46" t="s">
        <v>876</v>
      </c>
      <c r="F22" s="176">
        <v>55.6</v>
      </c>
      <c r="G22" s="176">
        <v>61.2</v>
      </c>
      <c r="H22" s="68">
        <f>F22*Содержание!$C$42</f>
        <v>3723.0484190000002</v>
      </c>
      <c r="I22" s="68">
        <f>G22*Содержание!$C$42</f>
        <v>4098.0317130000003</v>
      </c>
    </row>
    <row r="23" spans="1:9" ht="24.2" customHeight="1" x14ac:dyDescent="0.15">
      <c r="A23" s="280" t="s">
        <v>1526</v>
      </c>
      <c r="B23" s="280"/>
      <c r="C23" s="280"/>
      <c r="D23" s="280"/>
      <c r="E23" s="280"/>
      <c r="F23" s="280"/>
      <c r="G23" s="280"/>
      <c r="H23" s="280"/>
      <c r="I23" s="280"/>
    </row>
    <row r="24" spans="1:9" ht="61.5" customHeight="1" x14ac:dyDescent="0.15">
      <c r="A24" s="45" t="s">
        <v>1527</v>
      </c>
      <c r="B24" s="15" t="s">
        <v>1086</v>
      </c>
      <c r="C24" s="15" t="s">
        <v>1089</v>
      </c>
      <c r="D24" s="45"/>
      <c r="E24" s="46" t="s">
        <v>1572</v>
      </c>
      <c r="F24" s="176">
        <v>34</v>
      </c>
      <c r="G24" s="176">
        <v>38</v>
      </c>
      <c r="H24" s="68">
        <f>F24*Содержание!$C$42</f>
        <v>2276.6842850000003</v>
      </c>
      <c r="I24" s="68">
        <f>G24*Содержание!$C$42</f>
        <v>2544.5294950000002</v>
      </c>
    </row>
    <row r="25" spans="1:9" ht="66" customHeight="1" x14ac:dyDescent="0.15">
      <c r="A25" s="45" t="s">
        <v>1528</v>
      </c>
      <c r="B25" s="15" t="s">
        <v>1086</v>
      </c>
      <c r="C25" s="15" t="s">
        <v>1089</v>
      </c>
      <c r="D25" s="45"/>
      <c r="E25" s="46" t="s">
        <v>1570</v>
      </c>
      <c r="F25" s="176">
        <v>34</v>
      </c>
      <c r="G25" s="176">
        <v>38</v>
      </c>
      <c r="H25" s="68">
        <f>F25*Содержание!$C$42</f>
        <v>2276.6842850000003</v>
      </c>
      <c r="I25" s="68">
        <f>G25*Содержание!$C$42</f>
        <v>2544.5294950000002</v>
      </c>
    </row>
    <row r="26" spans="1:9" ht="60.75" customHeight="1" x14ac:dyDescent="0.15">
      <c r="A26" s="45" t="s">
        <v>1529</v>
      </c>
      <c r="B26" s="15" t="s">
        <v>1086</v>
      </c>
      <c r="C26" s="15" t="s">
        <v>1089</v>
      </c>
      <c r="D26" s="45"/>
      <c r="E26" s="46" t="s">
        <v>1571</v>
      </c>
      <c r="F26" s="176">
        <v>34</v>
      </c>
      <c r="G26" s="176">
        <v>38</v>
      </c>
      <c r="H26" s="68">
        <f>F26*Содержание!$C$42</f>
        <v>2276.6842850000003</v>
      </c>
      <c r="I26" s="68">
        <f>G26*Содержание!$C$42</f>
        <v>2544.5294950000002</v>
      </c>
    </row>
  </sheetData>
  <sheetProtection selectLockedCells="1" selectUnlockedCells="1"/>
  <customSheetViews>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7">
    <mergeCell ref="A23:I23"/>
    <mergeCell ref="A1:I2"/>
    <mergeCell ref="A6:I6"/>
    <mergeCell ref="H3:I3"/>
    <mergeCell ref="A3:E3"/>
    <mergeCell ref="F3:G3"/>
    <mergeCell ref="A5:I5"/>
  </mergeCells>
  <phoneticPr fontId="9" type="noConversion"/>
  <conditionalFormatting sqref="B1:B1048576">
    <cfRule type="containsText" dxfId="12" priority="1" stopIfTrue="1" operator="containsText" text="Да">
      <formula>NOT(ISERROR(SEARCH("Да",B1)))</formula>
    </cfRule>
  </conditionalFormatting>
  <hyperlinks>
    <hyperlink ref="A3:E3" location="Содержание!A1" display="Вернуться к содержанию" xr:uid="{00000000-0004-0000-0C00-000000000000}"/>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179"/>
  <sheetViews>
    <sheetView zoomScaleNormal="100" workbookViewId="0">
      <pane ySplit="4" topLeftCell="A20" activePane="bottomLeft" state="frozen"/>
      <selection pane="bottomLeft" activeCell="F3" sqref="F3:I3"/>
    </sheetView>
  </sheetViews>
  <sheetFormatPr defaultRowHeight="24.2" customHeight="1" x14ac:dyDescent="0.15"/>
  <cols>
    <col min="1" max="1" width="29.7109375" style="2" customWidth="1"/>
    <col min="2" max="2" width="8.5703125" style="2" bestFit="1" customWidth="1"/>
    <col min="3" max="3" width="8.140625" style="2" bestFit="1" customWidth="1"/>
    <col min="4" max="4" width="19.7109375" style="2" customWidth="1"/>
    <col min="5" max="5" width="55.42578125" style="2" customWidth="1"/>
    <col min="6" max="6" width="14.7109375" style="2" customWidth="1"/>
    <col min="7" max="7" width="14.140625" style="2" customWidth="1"/>
    <col min="8" max="8" width="16.85546875" style="2" customWidth="1"/>
    <col min="9" max="9" width="17" style="2" customWidth="1"/>
    <col min="10" max="16384" width="9.140625" style="2"/>
  </cols>
  <sheetData>
    <row r="1" spans="1:9" ht="24.2" customHeight="1" x14ac:dyDescent="0.15">
      <c r="A1" s="275" t="s">
        <v>1600</v>
      </c>
      <c r="B1" s="275"/>
      <c r="C1" s="275"/>
      <c r="D1" s="275"/>
      <c r="E1" s="275"/>
      <c r="F1" s="275"/>
      <c r="G1" s="275"/>
      <c r="H1" s="275"/>
      <c r="I1" s="275"/>
    </row>
    <row r="2" spans="1:9" ht="24.2" customHeight="1" x14ac:dyDescent="0.15">
      <c r="A2" s="275"/>
      <c r="B2" s="275"/>
      <c r="C2" s="275"/>
      <c r="D2" s="275"/>
      <c r="E2" s="275"/>
      <c r="F2" s="275"/>
      <c r="G2" s="275"/>
      <c r="H2" s="275"/>
      <c r="I2" s="275"/>
    </row>
    <row r="3" spans="1:9" ht="36.75" customHeight="1" x14ac:dyDescent="0.15">
      <c r="A3" s="277" t="str">
        <f>Дюралайт!A3</f>
        <v>Вернуться к содержанию</v>
      </c>
      <c r="B3" s="277"/>
      <c r="C3" s="277"/>
      <c r="D3" s="277"/>
      <c r="E3" s="277"/>
      <c r="F3" s="255" t="str">
        <f>Дюралайт!F3</f>
        <v>Курс доллара ЦБ + 2.5% = У.Е.</v>
      </c>
      <c r="G3" s="256"/>
      <c r="H3" s="255" t="str">
        <f>Дюралайт!H3</f>
        <v>Курс доллара: 65,3281 руб. + 2,5%</v>
      </c>
      <c r="I3" s="256"/>
    </row>
    <row r="4" spans="1:9" ht="24.2" customHeight="1" x14ac:dyDescent="0.15">
      <c r="A4" s="63" t="str">
        <f>Дюралайт!A4</f>
        <v>Артикул</v>
      </c>
      <c r="B4" s="61" t="s">
        <v>1084</v>
      </c>
      <c r="C4" s="61" t="s">
        <v>1087</v>
      </c>
      <c r="D4" s="63" t="str">
        <f>Дюралайт!D4</f>
        <v>Фотография</v>
      </c>
      <c r="E4" s="140" t="s">
        <v>1667</v>
      </c>
      <c r="F4" s="19" t="str">
        <f>Дюралайт!F4</f>
        <v>Опт</v>
      </c>
      <c r="G4" s="20" t="str">
        <f>Дюралайт!G4</f>
        <v>Розница</v>
      </c>
      <c r="H4" s="19" t="str">
        <f>F4</f>
        <v>Опт</v>
      </c>
      <c r="I4" s="20" t="str">
        <f>G4</f>
        <v>Розница</v>
      </c>
    </row>
    <row r="5" spans="1:9" ht="24.2" customHeight="1" x14ac:dyDescent="0.15">
      <c r="A5" s="276" t="s">
        <v>1215</v>
      </c>
      <c r="B5" s="276"/>
      <c r="C5" s="276"/>
      <c r="D5" s="276"/>
      <c r="E5" s="276"/>
      <c r="F5" s="276"/>
      <c r="G5" s="276"/>
      <c r="H5" s="276"/>
      <c r="I5" s="276"/>
    </row>
    <row r="6" spans="1:9" ht="24.2" customHeight="1" x14ac:dyDescent="0.15">
      <c r="A6" s="280" t="s">
        <v>1282</v>
      </c>
      <c r="B6" s="280"/>
      <c r="C6" s="280"/>
      <c r="D6" s="280"/>
      <c r="E6" s="280"/>
      <c r="F6" s="280"/>
      <c r="G6" s="280"/>
      <c r="H6" s="280"/>
      <c r="I6" s="280"/>
    </row>
    <row r="7" spans="1:9" ht="69" customHeight="1" x14ac:dyDescent="0.15">
      <c r="A7" s="15" t="s">
        <v>524</v>
      </c>
      <c r="B7" s="15"/>
      <c r="C7" s="15" t="s">
        <v>1089</v>
      </c>
      <c r="D7" s="17"/>
      <c r="E7" s="40" t="s">
        <v>454</v>
      </c>
      <c r="F7" s="175">
        <v>21.4</v>
      </c>
      <c r="G7" s="175">
        <v>23</v>
      </c>
      <c r="H7" s="52">
        <f>F7*Содержание!$C$42</f>
        <v>1432.9718734999999</v>
      </c>
      <c r="I7" s="52">
        <f>G7*Содержание!$C$42</f>
        <v>1540.1099575000001</v>
      </c>
    </row>
    <row r="8" spans="1:9" ht="69" customHeight="1" x14ac:dyDescent="0.15">
      <c r="A8" s="15" t="s">
        <v>525</v>
      </c>
      <c r="B8" s="15"/>
      <c r="C8" s="15" t="s">
        <v>1089</v>
      </c>
      <c r="D8" s="17"/>
      <c r="E8" s="40" t="s">
        <v>455</v>
      </c>
      <c r="F8" s="175">
        <v>21.4</v>
      </c>
      <c r="G8" s="175">
        <v>23</v>
      </c>
      <c r="H8" s="52">
        <f>F8*Содержание!$C$42</f>
        <v>1432.9718734999999</v>
      </c>
      <c r="I8" s="52">
        <f>G8*Содержание!$C$42</f>
        <v>1540.1099575000001</v>
      </c>
    </row>
    <row r="9" spans="1:9" ht="69" customHeight="1" x14ac:dyDescent="0.15">
      <c r="A9" s="15" t="s">
        <v>853</v>
      </c>
      <c r="B9" s="15"/>
      <c r="C9" s="15" t="s">
        <v>1089</v>
      </c>
      <c r="D9" s="17"/>
      <c r="E9" s="40" t="s">
        <v>463</v>
      </c>
      <c r="F9" s="175">
        <v>21.4</v>
      </c>
      <c r="G9" s="175">
        <v>23</v>
      </c>
      <c r="H9" s="52">
        <f>F9*Содержание!$C$42</f>
        <v>1432.9718734999999</v>
      </c>
      <c r="I9" s="52">
        <f>G9*Содержание!$C$42</f>
        <v>1540.1099575000001</v>
      </c>
    </row>
    <row r="10" spans="1:9" ht="69" customHeight="1" x14ac:dyDescent="0.15">
      <c r="A10" s="15" t="s">
        <v>854</v>
      </c>
      <c r="B10" s="15"/>
      <c r="C10" s="15" t="s">
        <v>1089</v>
      </c>
      <c r="D10" s="17"/>
      <c r="E10" s="40" t="s">
        <v>464</v>
      </c>
      <c r="F10" s="175">
        <v>21.4</v>
      </c>
      <c r="G10" s="175">
        <v>23</v>
      </c>
      <c r="H10" s="52">
        <f>F10*Содержание!$C$42</f>
        <v>1432.9718734999999</v>
      </c>
      <c r="I10" s="52">
        <f>G10*Содержание!$C$42</f>
        <v>1540.1099575000001</v>
      </c>
    </row>
    <row r="11" spans="1:9" ht="69" customHeight="1" x14ac:dyDescent="0.15">
      <c r="A11" s="15" t="s">
        <v>855</v>
      </c>
      <c r="B11" s="15"/>
      <c r="C11" s="15" t="s">
        <v>1089</v>
      </c>
      <c r="D11" s="17"/>
      <c r="E11" s="40" t="s">
        <v>311</v>
      </c>
      <c r="F11" s="175">
        <v>21.4</v>
      </c>
      <c r="G11" s="175">
        <v>23</v>
      </c>
      <c r="H11" s="52">
        <f>F11*Содержание!$C$42</f>
        <v>1432.9718734999999</v>
      </c>
      <c r="I11" s="52">
        <f>G11*Содержание!$C$42</f>
        <v>1540.1099575000001</v>
      </c>
    </row>
    <row r="12" spans="1:9" ht="69" customHeight="1" x14ac:dyDescent="0.15">
      <c r="A12" s="15" t="s">
        <v>856</v>
      </c>
      <c r="B12" s="15"/>
      <c r="C12" s="15" t="s">
        <v>1089</v>
      </c>
      <c r="D12" s="17"/>
      <c r="E12" s="40" t="s">
        <v>312</v>
      </c>
      <c r="F12" s="175">
        <v>21.4</v>
      </c>
      <c r="G12" s="175">
        <v>23</v>
      </c>
      <c r="H12" s="52">
        <f>F12*Содержание!$C$42</f>
        <v>1432.9718734999999</v>
      </c>
      <c r="I12" s="52">
        <f>G12*Содержание!$C$42</f>
        <v>1540.1099575000001</v>
      </c>
    </row>
    <row r="13" spans="1:9" ht="69" customHeight="1" x14ac:dyDescent="0.15">
      <c r="A13" s="15" t="s">
        <v>857</v>
      </c>
      <c r="B13" s="15"/>
      <c r="C13" s="15" t="s">
        <v>1089</v>
      </c>
      <c r="D13" s="17"/>
      <c r="E13" s="40" t="s">
        <v>313</v>
      </c>
      <c r="F13" s="175">
        <v>21.4</v>
      </c>
      <c r="G13" s="175">
        <v>23</v>
      </c>
      <c r="H13" s="52">
        <f>F13*Содержание!$C$42</f>
        <v>1432.9718734999999</v>
      </c>
      <c r="I13" s="52">
        <f>G13*Содержание!$C$42</f>
        <v>1540.1099575000001</v>
      </c>
    </row>
    <row r="14" spans="1:9" ht="69" customHeight="1" x14ac:dyDescent="0.15">
      <c r="A14" s="15" t="s">
        <v>858</v>
      </c>
      <c r="B14" s="15"/>
      <c r="C14" s="15" t="s">
        <v>1089</v>
      </c>
      <c r="D14" s="17"/>
      <c r="E14" s="40" t="s">
        <v>314</v>
      </c>
      <c r="F14" s="175">
        <v>21.4</v>
      </c>
      <c r="G14" s="175">
        <v>23</v>
      </c>
      <c r="H14" s="52">
        <f>F14*Содержание!$C$42</f>
        <v>1432.9718734999999</v>
      </c>
      <c r="I14" s="52">
        <f>G14*Содержание!$C$42</f>
        <v>1540.1099575000001</v>
      </c>
    </row>
    <row r="15" spans="1:9" ht="24.2" customHeight="1" x14ac:dyDescent="0.15">
      <c r="A15" s="280" t="s">
        <v>819</v>
      </c>
      <c r="B15" s="280"/>
      <c r="C15" s="280"/>
      <c r="D15" s="280"/>
      <c r="E15" s="280"/>
      <c r="F15" s="280"/>
      <c r="G15" s="280"/>
      <c r="H15" s="280"/>
      <c r="I15" s="280"/>
    </row>
    <row r="16" spans="1:9" ht="78" customHeight="1" x14ac:dyDescent="0.15">
      <c r="A16" s="15" t="s">
        <v>820</v>
      </c>
      <c r="B16" s="15"/>
      <c r="C16" s="15" t="s">
        <v>1089</v>
      </c>
      <c r="D16" s="15"/>
      <c r="E16" s="41" t="s">
        <v>358</v>
      </c>
      <c r="F16" s="175">
        <v>12.8</v>
      </c>
      <c r="G16" s="175">
        <v>13.7</v>
      </c>
      <c r="H16" s="52">
        <f>F16*Содержание!$C$42</f>
        <v>857.10467200000005</v>
      </c>
      <c r="I16" s="52">
        <f>G16*Содержание!$C$42</f>
        <v>917.36984425000003</v>
      </c>
    </row>
    <row r="17" spans="1:9" ht="77.25" customHeight="1" x14ac:dyDescent="0.15">
      <c r="A17" s="15" t="s">
        <v>662</v>
      </c>
      <c r="B17" s="15"/>
      <c r="C17" s="15" t="s">
        <v>1089</v>
      </c>
      <c r="D17" s="15"/>
      <c r="E17" s="41" t="s">
        <v>359</v>
      </c>
      <c r="F17" s="175">
        <v>12.8</v>
      </c>
      <c r="G17" s="175">
        <v>13.7</v>
      </c>
      <c r="H17" s="52">
        <f>F17*Содержание!$C$42</f>
        <v>857.10467200000005</v>
      </c>
      <c r="I17" s="52">
        <f>G17*Содержание!$C$42</f>
        <v>917.36984425000003</v>
      </c>
    </row>
    <row r="18" spans="1:9" ht="78" customHeight="1" x14ac:dyDescent="0.15">
      <c r="A18" s="15" t="s">
        <v>663</v>
      </c>
      <c r="B18" s="15"/>
      <c r="C18" s="15" t="s">
        <v>1089</v>
      </c>
      <c r="D18" s="15"/>
      <c r="E18" s="41" t="s">
        <v>724</v>
      </c>
      <c r="F18" s="175">
        <v>13</v>
      </c>
      <c r="G18" s="175">
        <v>14</v>
      </c>
      <c r="H18" s="52">
        <f>F18*Содержание!$C$42</f>
        <v>870.49693250000007</v>
      </c>
      <c r="I18" s="52">
        <f>G18*Содержание!$C$42</f>
        <v>937.45823500000006</v>
      </c>
    </row>
    <row r="19" spans="1:9" ht="78" customHeight="1" x14ac:dyDescent="0.15">
      <c r="A19" s="15" t="s">
        <v>664</v>
      </c>
      <c r="B19" s="15"/>
      <c r="C19" s="15" t="s">
        <v>1089</v>
      </c>
      <c r="D19" s="15"/>
      <c r="E19" s="41" t="s">
        <v>510</v>
      </c>
      <c r="F19" s="175">
        <v>13</v>
      </c>
      <c r="G19" s="175">
        <v>14</v>
      </c>
      <c r="H19" s="52">
        <f>F19*Содержание!$C$42</f>
        <v>870.49693250000007</v>
      </c>
      <c r="I19" s="52">
        <f>G19*Содержание!$C$42</f>
        <v>937.45823500000006</v>
      </c>
    </row>
    <row r="20" spans="1:9" ht="78" customHeight="1" x14ac:dyDescent="0.15">
      <c r="A20" s="15" t="s">
        <v>1700</v>
      </c>
      <c r="B20" s="15" t="s">
        <v>1086</v>
      </c>
      <c r="C20" s="15" t="s">
        <v>1089</v>
      </c>
      <c r="D20" s="15"/>
      <c r="E20" s="41" t="s">
        <v>1701</v>
      </c>
      <c r="F20" s="175">
        <v>13</v>
      </c>
      <c r="G20" s="175">
        <v>14</v>
      </c>
      <c r="H20" s="52">
        <f>F20*Содержание!$C$42</f>
        <v>870.49693250000007</v>
      </c>
      <c r="I20" s="52">
        <f>G20*Содержание!$C$42</f>
        <v>937.45823500000006</v>
      </c>
    </row>
    <row r="21" spans="1:9" ht="77.25" customHeight="1" x14ac:dyDescent="0.15">
      <c r="A21" s="15" t="s">
        <v>665</v>
      </c>
      <c r="B21" s="15"/>
      <c r="C21" s="15" t="s">
        <v>1089</v>
      </c>
      <c r="D21" s="15"/>
      <c r="E21" s="41" t="s">
        <v>511</v>
      </c>
      <c r="F21" s="175">
        <v>13</v>
      </c>
      <c r="G21" s="175">
        <v>14</v>
      </c>
      <c r="H21" s="52">
        <f>F21*Содержание!$C$42</f>
        <v>870.49693250000007</v>
      </c>
      <c r="I21" s="52">
        <f>G21*Содержание!$C$42</f>
        <v>937.45823500000006</v>
      </c>
    </row>
    <row r="22" spans="1:9" ht="77.25" customHeight="1" x14ac:dyDescent="0.15">
      <c r="A22" s="15" t="s">
        <v>1702</v>
      </c>
      <c r="B22" s="197" t="s">
        <v>1086</v>
      </c>
      <c r="C22" s="15" t="s">
        <v>1089</v>
      </c>
      <c r="D22" s="15"/>
      <c r="E22" s="41" t="s">
        <v>1703</v>
      </c>
      <c r="F22" s="175">
        <v>13</v>
      </c>
      <c r="G22" s="175">
        <v>14</v>
      </c>
      <c r="H22" s="52">
        <f>F22*Содержание!$C$42</f>
        <v>870.49693250000007</v>
      </c>
      <c r="I22" s="52">
        <f>G22*Содержание!$C$42</f>
        <v>937.45823500000006</v>
      </c>
    </row>
    <row r="23" spans="1:9" ht="79.5" customHeight="1" x14ac:dyDescent="0.2">
      <c r="A23" s="15" t="s">
        <v>228</v>
      </c>
      <c r="B23" s="15"/>
      <c r="C23" s="15" t="s">
        <v>1089</v>
      </c>
      <c r="D23"/>
      <c r="E23" s="41" t="s">
        <v>512</v>
      </c>
      <c r="F23" s="175">
        <v>10.7</v>
      </c>
      <c r="G23" s="175">
        <v>11.8</v>
      </c>
      <c r="H23" s="52">
        <f>F23*Содержание!$C$42</f>
        <v>716.48593674999995</v>
      </c>
      <c r="I23" s="52">
        <f>G23*Содержание!$C$42</f>
        <v>790.14336950000006</v>
      </c>
    </row>
    <row r="24" spans="1:9" ht="78.75" customHeight="1" x14ac:dyDescent="0.15">
      <c r="A24" s="22" t="s">
        <v>1003</v>
      </c>
      <c r="B24" s="22"/>
      <c r="C24" s="15" t="s">
        <v>1089</v>
      </c>
      <c r="D24" s="15"/>
      <c r="E24" s="216" t="s">
        <v>360</v>
      </c>
      <c r="F24" s="175">
        <v>16.399999999999999</v>
      </c>
      <c r="G24" s="175">
        <v>17.600000000000001</v>
      </c>
      <c r="H24" s="52">
        <f>F24*Содержание!$C$42</f>
        <v>1098.1653609999998</v>
      </c>
      <c r="I24" s="52">
        <f>G24*Содержание!$C$42</f>
        <v>1178.5189240000002</v>
      </c>
    </row>
    <row r="25" spans="1:9" ht="78.75" customHeight="1" x14ac:dyDescent="0.2">
      <c r="A25" s="15" t="s">
        <v>1004</v>
      </c>
      <c r="B25" s="15"/>
      <c r="C25" s="15" t="s">
        <v>1089</v>
      </c>
      <c r="D25" s="72"/>
      <c r="E25" s="67" t="s">
        <v>361</v>
      </c>
      <c r="F25" s="175">
        <v>33.4</v>
      </c>
      <c r="G25" s="175">
        <v>37</v>
      </c>
      <c r="H25" s="52">
        <f>F25*Содержание!$C$42</f>
        <v>2236.5075035</v>
      </c>
      <c r="I25" s="52">
        <f>G25*Содержание!$C$42</f>
        <v>2477.5681924999999</v>
      </c>
    </row>
    <row r="26" spans="1:9" ht="31.5" customHeight="1" x14ac:dyDescent="0.15">
      <c r="A26" s="295" t="s">
        <v>693</v>
      </c>
      <c r="B26" s="295"/>
      <c r="C26" s="295"/>
      <c r="D26" s="295"/>
      <c r="E26" s="295"/>
      <c r="F26" s="295"/>
      <c r="G26" s="295"/>
      <c r="H26" s="295"/>
      <c r="I26" s="295"/>
    </row>
    <row r="27" spans="1:9" ht="77.25" customHeight="1" x14ac:dyDescent="0.2">
      <c r="A27" s="15" t="s">
        <v>887</v>
      </c>
      <c r="B27" s="15"/>
      <c r="C27" s="15" t="s">
        <v>1089</v>
      </c>
      <c r="D27"/>
      <c r="E27" s="217" t="s">
        <v>888</v>
      </c>
      <c r="F27" s="175">
        <v>55.3</v>
      </c>
      <c r="G27" s="175">
        <v>61</v>
      </c>
      <c r="H27" s="52">
        <f>F27*Содержание!$C$42</f>
        <v>3702.9600282500001</v>
      </c>
      <c r="I27" s="52">
        <f>G27*Содержание!$C$42</f>
        <v>4084.6394525000001</v>
      </c>
    </row>
    <row r="28" spans="1:9" ht="78.75" customHeight="1" x14ac:dyDescent="0.2">
      <c r="A28" s="15" t="s">
        <v>685</v>
      </c>
      <c r="B28" s="15"/>
      <c r="C28" s="15" t="s">
        <v>1089</v>
      </c>
      <c r="D28"/>
      <c r="E28" s="217" t="s">
        <v>619</v>
      </c>
      <c r="F28" s="175">
        <v>55.3</v>
      </c>
      <c r="G28" s="175">
        <v>61</v>
      </c>
      <c r="H28" s="52">
        <f>F28*Содержание!$C$42</f>
        <v>3702.9600282500001</v>
      </c>
      <c r="I28" s="52">
        <f>G28*Содержание!$C$42</f>
        <v>4084.6394525000001</v>
      </c>
    </row>
    <row r="29" spans="1:9" ht="78.75" customHeight="1" x14ac:dyDescent="0.2">
      <c r="A29" s="15" t="s">
        <v>1777</v>
      </c>
      <c r="B29" s="197" t="s">
        <v>1086</v>
      </c>
      <c r="C29" s="15" t="s">
        <v>1089</v>
      </c>
      <c r="D29" s="72"/>
      <c r="E29" s="41" t="s">
        <v>1779</v>
      </c>
      <c r="F29" s="213">
        <v>47</v>
      </c>
      <c r="G29" s="213">
        <v>52</v>
      </c>
      <c r="H29" s="52">
        <f>F29*Содержание!$C$42</f>
        <v>3147.1812175</v>
      </c>
      <c r="I29" s="52">
        <f>G29*Содержание!$C$42</f>
        <v>3481.9877300000003</v>
      </c>
    </row>
    <row r="30" spans="1:9" ht="78.75" customHeight="1" x14ac:dyDescent="0.2">
      <c r="A30" s="15" t="s">
        <v>1778</v>
      </c>
      <c r="B30" s="197" t="s">
        <v>1086</v>
      </c>
      <c r="C30" s="15" t="s">
        <v>1089</v>
      </c>
      <c r="D30" s="72"/>
      <c r="E30" s="41" t="s">
        <v>1780</v>
      </c>
      <c r="F30" s="213">
        <v>47</v>
      </c>
      <c r="G30" s="213">
        <v>52</v>
      </c>
      <c r="H30" s="52">
        <f>F30*Содержание!$C$42</f>
        <v>3147.1812175</v>
      </c>
      <c r="I30" s="52">
        <f>G30*Содержание!$C$42</f>
        <v>3481.9877300000003</v>
      </c>
    </row>
    <row r="31" spans="1:9" ht="78.75" customHeight="1" x14ac:dyDescent="0.2">
      <c r="A31" s="15" t="s">
        <v>680</v>
      </c>
      <c r="B31" s="15"/>
      <c r="C31" s="15" t="s">
        <v>1089</v>
      </c>
      <c r="D31" s="72"/>
      <c r="E31" s="41" t="s">
        <v>41</v>
      </c>
      <c r="F31" s="213">
        <v>6.3</v>
      </c>
      <c r="G31" s="213">
        <v>7.3</v>
      </c>
      <c r="H31" s="52">
        <f>F31*Содержание!$C$42</f>
        <v>421.85620575000002</v>
      </c>
      <c r="I31" s="52">
        <f>G31*Содержание!$C$42</f>
        <v>488.81750825</v>
      </c>
    </row>
    <row r="32" spans="1:9" ht="78.75" customHeight="1" x14ac:dyDescent="0.2">
      <c r="A32" s="15" t="s">
        <v>681</v>
      </c>
      <c r="B32" s="15"/>
      <c r="C32" s="15" t="s">
        <v>1089</v>
      </c>
      <c r="D32" s="72"/>
      <c r="E32" s="41" t="s">
        <v>75</v>
      </c>
      <c r="F32" s="213">
        <v>6.3</v>
      </c>
      <c r="G32" s="213">
        <v>7.3</v>
      </c>
      <c r="H32" s="52">
        <f>F32*Содержание!$C$42</f>
        <v>421.85620575000002</v>
      </c>
      <c r="I32" s="52">
        <f>G32*Содержание!$C$42</f>
        <v>488.81750825</v>
      </c>
    </row>
    <row r="33" spans="1:9" ht="78.75" customHeight="1" x14ac:dyDescent="0.2">
      <c r="A33" s="15" t="s">
        <v>682</v>
      </c>
      <c r="B33" s="15"/>
      <c r="C33" s="15" t="s">
        <v>1089</v>
      </c>
      <c r="D33" s="72"/>
      <c r="E33" s="41" t="s">
        <v>156</v>
      </c>
      <c r="F33" s="213">
        <v>6.3</v>
      </c>
      <c r="G33" s="213">
        <v>7.3</v>
      </c>
      <c r="H33" s="52">
        <f>F33*Содержание!$C$42</f>
        <v>421.85620575000002</v>
      </c>
      <c r="I33" s="52">
        <f>G33*Содержание!$C$42</f>
        <v>488.81750825</v>
      </c>
    </row>
    <row r="34" spans="1:9" ht="78.75" customHeight="1" x14ac:dyDescent="0.2">
      <c r="A34" s="15" t="s">
        <v>683</v>
      </c>
      <c r="B34" s="15"/>
      <c r="C34" s="15" t="s">
        <v>1089</v>
      </c>
      <c r="D34" s="72"/>
      <c r="E34" s="41" t="s">
        <v>41</v>
      </c>
      <c r="F34" s="213">
        <v>6.3</v>
      </c>
      <c r="G34" s="213">
        <v>7.3</v>
      </c>
      <c r="H34" s="52">
        <f>F34*Содержание!$C$42</f>
        <v>421.85620575000002</v>
      </c>
      <c r="I34" s="52">
        <f>G34*Содержание!$C$42</f>
        <v>488.81750825</v>
      </c>
    </row>
    <row r="35" spans="1:9" ht="78.75" customHeight="1" x14ac:dyDescent="0.2">
      <c r="A35" s="15" t="s">
        <v>684</v>
      </c>
      <c r="B35" s="15"/>
      <c r="C35" s="15" t="s">
        <v>1089</v>
      </c>
      <c r="D35" s="72"/>
      <c r="E35" s="41" t="s">
        <v>41</v>
      </c>
      <c r="F35" s="213">
        <v>6.3</v>
      </c>
      <c r="G35" s="213">
        <v>7.3</v>
      </c>
      <c r="H35" s="52">
        <f>F35*Содержание!$C$42</f>
        <v>421.85620575000002</v>
      </c>
      <c r="I35" s="52">
        <f>G35*Содержание!$C$42</f>
        <v>488.81750825</v>
      </c>
    </row>
    <row r="36" spans="1:9" ht="30.75" customHeight="1" x14ac:dyDescent="0.15">
      <c r="A36" s="296" t="s">
        <v>1630</v>
      </c>
      <c r="B36" s="297"/>
      <c r="C36" s="297"/>
      <c r="D36" s="297"/>
      <c r="E36" s="297"/>
      <c r="F36" s="297"/>
      <c r="G36" s="297"/>
      <c r="H36" s="297"/>
      <c r="I36" s="300"/>
    </row>
    <row r="37" spans="1:9" ht="78.75" customHeight="1" x14ac:dyDescent="0.2">
      <c r="A37" s="15" t="s">
        <v>1628</v>
      </c>
      <c r="B37" s="15"/>
      <c r="C37" s="15" t="s">
        <v>1089</v>
      </c>
      <c r="D37"/>
      <c r="E37" s="41" t="s">
        <v>1631</v>
      </c>
      <c r="F37" s="175">
        <v>21</v>
      </c>
      <c r="G37" s="175">
        <v>23</v>
      </c>
      <c r="H37" s="52">
        <f>F37*Содержание!$C$42</f>
        <v>1406.1873525000001</v>
      </c>
      <c r="I37" s="52">
        <f>G37*Содержание!$C$42</f>
        <v>1540.1099575000001</v>
      </c>
    </row>
    <row r="38" spans="1:9" ht="78.75" customHeight="1" x14ac:dyDescent="0.2">
      <c r="A38" s="15" t="s">
        <v>1629</v>
      </c>
      <c r="B38" s="15"/>
      <c r="C38" s="15" t="s">
        <v>1089</v>
      </c>
      <c r="D38"/>
      <c r="E38" s="41" t="s">
        <v>1632</v>
      </c>
      <c r="F38" s="175">
        <v>21</v>
      </c>
      <c r="G38" s="175">
        <v>23</v>
      </c>
      <c r="H38" s="52">
        <f>F38*Содержание!$C$42</f>
        <v>1406.1873525000001</v>
      </c>
      <c r="I38" s="52">
        <f>G38*Содержание!$C$42</f>
        <v>1540.1099575000001</v>
      </c>
    </row>
    <row r="39" spans="1:9" ht="30.75" customHeight="1" x14ac:dyDescent="0.15">
      <c r="A39" s="295" t="s">
        <v>244</v>
      </c>
      <c r="B39" s="295"/>
      <c r="C39" s="295"/>
      <c r="D39" s="295"/>
      <c r="E39" s="295"/>
      <c r="F39" s="295"/>
      <c r="G39" s="295"/>
      <c r="H39" s="295"/>
      <c r="I39" s="295"/>
    </row>
    <row r="40" spans="1:9" ht="96.75" customHeight="1" x14ac:dyDescent="0.15">
      <c r="A40" s="15" t="s">
        <v>517</v>
      </c>
      <c r="B40" s="15"/>
      <c r="C40" s="15" t="s">
        <v>1089</v>
      </c>
      <c r="D40" s="18"/>
      <c r="E40" s="40" t="s">
        <v>620</v>
      </c>
      <c r="F40" s="213">
        <v>6.3</v>
      </c>
      <c r="G40" s="213">
        <v>7.3</v>
      </c>
      <c r="H40" s="52">
        <f>F40*Содержание!$C$42</f>
        <v>421.85620575000002</v>
      </c>
      <c r="I40" s="52">
        <f>G40*Содержание!$C$42</f>
        <v>488.81750825</v>
      </c>
    </row>
    <row r="41" spans="1:9" ht="73.5" customHeight="1" x14ac:dyDescent="0.15">
      <c r="A41" s="15" t="s">
        <v>497</v>
      </c>
      <c r="B41" s="15"/>
      <c r="C41" s="15" t="s">
        <v>1089</v>
      </c>
      <c r="D41" s="15"/>
      <c r="E41" s="40" t="s">
        <v>436</v>
      </c>
      <c r="F41" s="213">
        <v>6.3</v>
      </c>
      <c r="G41" s="213">
        <v>7.3</v>
      </c>
      <c r="H41" s="52">
        <f>F41*Содержание!$C$42</f>
        <v>421.85620575000002</v>
      </c>
      <c r="I41" s="52">
        <f>G41*Содержание!$C$42</f>
        <v>488.81750825</v>
      </c>
    </row>
    <row r="42" spans="1:9" ht="96.75" customHeight="1" x14ac:dyDescent="0.15">
      <c r="A42" s="15" t="s">
        <v>518</v>
      </c>
      <c r="B42" s="15"/>
      <c r="C42" s="15" t="s">
        <v>1089</v>
      </c>
      <c r="D42" s="18"/>
      <c r="E42" s="40" t="s">
        <v>437</v>
      </c>
      <c r="F42" s="213">
        <v>6.3</v>
      </c>
      <c r="G42" s="213">
        <v>7.3</v>
      </c>
      <c r="H42" s="52">
        <f>F42*Содержание!$C$42</f>
        <v>421.85620575000002</v>
      </c>
      <c r="I42" s="52">
        <f>G42*Содержание!$C$42</f>
        <v>488.81750825</v>
      </c>
    </row>
    <row r="43" spans="1:9" ht="94.5" customHeight="1" x14ac:dyDescent="0.15">
      <c r="A43" s="15" t="s">
        <v>519</v>
      </c>
      <c r="B43" s="15"/>
      <c r="C43" s="15" t="s">
        <v>1089</v>
      </c>
      <c r="D43" s="18"/>
      <c r="E43" s="40" t="s">
        <v>740</v>
      </c>
      <c r="F43" s="213">
        <v>6.3</v>
      </c>
      <c r="G43" s="213">
        <v>7.3</v>
      </c>
      <c r="H43" s="52">
        <f>F43*Содержание!$C$42</f>
        <v>421.85620575000002</v>
      </c>
      <c r="I43" s="52">
        <f>G43*Содержание!$C$42</f>
        <v>488.81750825</v>
      </c>
    </row>
    <row r="44" spans="1:9" ht="72" customHeight="1" x14ac:dyDescent="0.15">
      <c r="A44" s="15" t="s">
        <v>520</v>
      </c>
      <c r="B44" s="15"/>
      <c r="C44" s="15" t="s">
        <v>1089</v>
      </c>
      <c r="D44" s="18"/>
      <c r="E44" s="40" t="s">
        <v>741</v>
      </c>
      <c r="F44" s="213">
        <v>6.3</v>
      </c>
      <c r="G44" s="213">
        <v>7.3</v>
      </c>
      <c r="H44" s="52">
        <f>F44*Содержание!$C$42</f>
        <v>421.85620575000002</v>
      </c>
      <c r="I44" s="52">
        <f>G44*Содержание!$C$42</f>
        <v>488.81750825</v>
      </c>
    </row>
    <row r="45" spans="1:9" ht="71.25" customHeight="1" x14ac:dyDescent="0.15">
      <c r="A45" s="15" t="s">
        <v>521</v>
      </c>
      <c r="B45" s="15"/>
      <c r="C45" s="15" t="s">
        <v>1089</v>
      </c>
      <c r="D45" s="18"/>
      <c r="E45" s="40" t="s">
        <v>750</v>
      </c>
      <c r="F45" s="213">
        <v>6.3</v>
      </c>
      <c r="G45" s="213">
        <v>7.3</v>
      </c>
      <c r="H45" s="52">
        <f>F45*Содержание!$C$42</f>
        <v>421.85620575000002</v>
      </c>
      <c r="I45" s="52">
        <f>G45*Содержание!$C$42</f>
        <v>488.81750825</v>
      </c>
    </row>
    <row r="46" spans="1:9" ht="93.75" customHeight="1" x14ac:dyDescent="0.15">
      <c r="A46" s="15" t="s">
        <v>522</v>
      </c>
      <c r="B46" s="15"/>
      <c r="C46" s="15" t="s">
        <v>1089</v>
      </c>
      <c r="D46" s="18"/>
      <c r="E46" s="40" t="s">
        <v>751</v>
      </c>
      <c r="F46" s="213">
        <v>6.3</v>
      </c>
      <c r="G46" s="213">
        <v>7.3</v>
      </c>
      <c r="H46" s="52">
        <f>F46*Содержание!$C$42</f>
        <v>421.85620575000002</v>
      </c>
      <c r="I46" s="52">
        <f>G46*Содержание!$C$42</f>
        <v>488.81750825</v>
      </c>
    </row>
    <row r="47" spans="1:9" ht="93.75" customHeight="1" x14ac:dyDescent="0.15">
      <c r="A47" s="15" t="s">
        <v>523</v>
      </c>
      <c r="B47" s="15"/>
      <c r="C47" s="15" t="s">
        <v>1089</v>
      </c>
      <c r="D47" s="18"/>
      <c r="E47" s="40" t="s">
        <v>752</v>
      </c>
      <c r="F47" s="213">
        <v>6.3</v>
      </c>
      <c r="G47" s="213">
        <v>7.3</v>
      </c>
      <c r="H47" s="52">
        <f>F47*Содержание!$C$42</f>
        <v>421.85620575000002</v>
      </c>
      <c r="I47" s="52">
        <f>G47*Содержание!$C$42</f>
        <v>488.81750825</v>
      </c>
    </row>
    <row r="48" spans="1:9" ht="33.75" customHeight="1" x14ac:dyDescent="0.15">
      <c r="A48" s="280" t="s">
        <v>79</v>
      </c>
      <c r="B48" s="280"/>
      <c r="C48" s="280"/>
      <c r="D48" s="280"/>
      <c r="E48" s="280"/>
      <c r="F48" s="280"/>
      <c r="G48" s="280"/>
      <c r="H48" s="280"/>
      <c r="I48" s="280"/>
    </row>
    <row r="49" spans="1:9" ht="73.5" customHeight="1" x14ac:dyDescent="0.15">
      <c r="A49" s="15" t="s">
        <v>80</v>
      </c>
      <c r="B49" s="15"/>
      <c r="C49" s="15" t="s">
        <v>1089</v>
      </c>
      <c r="D49" s="15"/>
      <c r="E49" s="41" t="s">
        <v>618</v>
      </c>
      <c r="F49" s="177">
        <v>11</v>
      </c>
      <c r="G49" s="177">
        <v>12</v>
      </c>
      <c r="H49" s="52">
        <f>F49*Содержание!$C$42</f>
        <v>736.57432749999998</v>
      </c>
      <c r="I49" s="52">
        <f>G49*Содержание!$C$42</f>
        <v>803.53563000000008</v>
      </c>
    </row>
    <row r="50" spans="1:9" ht="32.25" customHeight="1" x14ac:dyDescent="0.15">
      <c r="A50" s="295" t="s">
        <v>245</v>
      </c>
      <c r="B50" s="295"/>
      <c r="C50" s="295"/>
      <c r="D50" s="295"/>
      <c r="E50" s="295"/>
      <c r="F50" s="295"/>
      <c r="G50" s="295"/>
      <c r="H50" s="295"/>
      <c r="I50" s="295"/>
    </row>
    <row r="51" spans="1:9" ht="72.75" customHeight="1" x14ac:dyDescent="0.2">
      <c r="A51" s="15" t="s">
        <v>1216</v>
      </c>
      <c r="B51" s="15"/>
      <c r="C51" s="15" t="s">
        <v>1089</v>
      </c>
      <c r="D51" s="72"/>
      <c r="E51" s="41" t="s">
        <v>401</v>
      </c>
      <c r="F51" s="177">
        <v>28</v>
      </c>
      <c r="G51" s="177">
        <v>31</v>
      </c>
      <c r="H51" s="52">
        <f>F51*Содержание!$C$42</f>
        <v>1874.9164700000001</v>
      </c>
      <c r="I51" s="52">
        <f>G51*Содержание!$C$42</f>
        <v>2075.8003775000002</v>
      </c>
    </row>
    <row r="52" spans="1:9" ht="72.75" customHeight="1" x14ac:dyDescent="0.2">
      <c r="A52" s="15" t="s">
        <v>1217</v>
      </c>
      <c r="B52" s="15"/>
      <c r="C52" s="15" t="s">
        <v>1089</v>
      </c>
      <c r="D52" s="72"/>
      <c r="E52" s="41" t="s">
        <v>402</v>
      </c>
      <c r="F52" s="177">
        <v>28</v>
      </c>
      <c r="G52" s="177">
        <v>31</v>
      </c>
      <c r="H52" s="52">
        <f>F52*Содержание!$C$42</f>
        <v>1874.9164700000001</v>
      </c>
      <c r="I52" s="52">
        <f>G52*Содержание!$C$42</f>
        <v>2075.8003775000002</v>
      </c>
    </row>
    <row r="53" spans="1:9" ht="72.75" customHeight="1" x14ac:dyDescent="0.2">
      <c r="A53" s="15" t="s">
        <v>1218</v>
      </c>
      <c r="B53" s="15"/>
      <c r="C53" s="15" t="s">
        <v>1089</v>
      </c>
      <c r="D53" s="72"/>
      <c r="E53" s="41" t="s">
        <v>403</v>
      </c>
      <c r="F53" s="177">
        <v>37.9</v>
      </c>
      <c r="G53" s="177">
        <v>41.7</v>
      </c>
      <c r="H53" s="52">
        <f>F53*Содержание!$C$42</f>
        <v>2537.8333647499999</v>
      </c>
      <c r="I53" s="52">
        <f>G53*Содержание!$C$42</f>
        <v>2792.2863142500005</v>
      </c>
    </row>
    <row r="54" spans="1:9" ht="78.75" customHeight="1" x14ac:dyDescent="0.2">
      <c r="A54" s="21" t="s">
        <v>1383</v>
      </c>
      <c r="B54" s="218" t="s">
        <v>1362</v>
      </c>
      <c r="C54" s="15" t="s">
        <v>1089</v>
      </c>
      <c r="D54" s="72"/>
      <c r="E54" s="41" t="s">
        <v>1580</v>
      </c>
      <c r="F54" s="209">
        <v>21</v>
      </c>
      <c r="G54" s="209">
        <v>24</v>
      </c>
      <c r="H54" s="52">
        <f>F54*Содержание!$C$42</f>
        <v>1406.1873525000001</v>
      </c>
      <c r="I54" s="52">
        <f>G54*Содержание!$C$42</f>
        <v>1607.0712600000002</v>
      </c>
    </row>
    <row r="55" spans="1:9" ht="72.75" customHeight="1" x14ac:dyDescent="0.2">
      <c r="A55" s="15" t="s">
        <v>1384</v>
      </c>
      <c r="B55" s="197" t="s">
        <v>1362</v>
      </c>
      <c r="C55" s="15" t="s">
        <v>1089</v>
      </c>
      <c r="D55" s="72"/>
      <c r="E55" s="41" t="s">
        <v>1581</v>
      </c>
      <c r="F55" s="209">
        <v>21</v>
      </c>
      <c r="G55" s="209">
        <v>24</v>
      </c>
      <c r="H55" s="52">
        <f>F55*Содержание!$C$42</f>
        <v>1406.1873525000001</v>
      </c>
      <c r="I55" s="52">
        <f>G55*Содержание!$C$42</f>
        <v>1607.0712600000002</v>
      </c>
    </row>
    <row r="56" spans="1:9" ht="24.2" customHeight="1" x14ac:dyDescent="0.15">
      <c r="A56" s="280" t="s">
        <v>246</v>
      </c>
      <c r="B56" s="280"/>
      <c r="C56" s="280"/>
      <c r="D56" s="280"/>
      <c r="E56" s="280"/>
      <c r="F56" s="280"/>
      <c r="G56" s="280"/>
      <c r="H56" s="280"/>
      <c r="I56" s="280"/>
    </row>
    <row r="57" spans="1:9" ht="69.75" customHeight="1" x14ac:dyDescent="0.15">
      <c r="A57" s="15" t="s">
        <v>46</v>
      </c>
      <c r="B57" s="15"/>
      <c r="C57" s="15" t="s">
        <v>1089</v>
      </c>
      <c r="D57" s="17"/>
      <c r="E57" s="40" t="s">
        <v>742</v>
      </c>
      <c r="F57" s="213">
        <v>21</v>
      </c>
      <c r="G57" s="213">
        <v>24</v>
      </c>
      <c r="H57" s="52">
        <f>F57*Содержание!$C$42</f>
        <v>1406.1873525000001</v>
      </c>
      <c r="I57" s="52">
        <f>G57*Содержание!$C$42</f>
        <v>1607.0712600000002</v>
      </c>
    </row>
    <row r="58" spans="1:9" ht="69.75" customHeight="1" x14ac:dyDescent="0.2">
      <c r="A58" s="15" t="s">
        <v>1385</v>
      </c>
      <c r="B58" s="15" t="s">
        <v>1362</v>
      </c>
      <c r="C58" s="15" t="s">
        <v>1089</v>
      </c>
      <c r="D58"/>
      <c r="E58" s="40" t="s">
        <v>1387</v>
      </c>
      <c r="F58" s="213">
        <v>21</v>
      </c>
      <c r="G58" s="213">
        <v>24</v>
      </c>
      <c r="H58" s="52">
        <f>F58*Содержание!$C$42</f>
        <v>1406.1873525000001</v>
      </c>
      <c r="I58" s="52">
        <f>G58*Содержание!$C$42</f>
        <v>1607.0712600000002</v>
      </c>
    </row>
    <row r="59" spans="1:9" ht="69" customHeight="1" x14ac:dyDescent="0.15">
      <c r="A59" s="15" t="s">
        <v>129</v>
      </c>
      <c r="B59" s="15"/>
      <c r="C59" s="15" t="s">
        <v>1089</v>
      </c>
      <c r="D59" s="17"/>
      <c r="E59" s="40" t="s">
        <v>743</v>
      </c>
      <c r="F59" s="213">
        <v>21</v>
      </c>
      <c r="G59" s="213">
        <v>24</v>
      </c>
      <c r="H59" s="52">
        <f>F59*Содержание!$C$42</f>
        <v>1406.1873525000001</v>
      </c>
      <c r="I59" s="52">
        <f>G59*Содержание!$C$42</f>
        <v>1607.0712600000002</v>
      </c>
    </row>
    <row r="60" spans="1:9" ht="69" customHeight="1" x14ac:dyDescent="0.2">
      <c r="A60" s="15" t="s">
        <v>1386</v>
      </c>
      <c r="B60" s="15" t="s">
        <v>1362</v>
      </c>
      <c r="C60" s="15" t="s">
        <v>1089</v>
      </c>
      <c r="D60"/>
      <c r="E60" s="40" t="s">
        <v>1388</v>
      </c>
      <c r="F60" s="213">
        <v>21</v>
      </c>
      <c r="G60" s="213">
        <v>24</v>
      </c>
      <c r="H60" s="52">
        <f>F60*Содержание!$C$42</f>
        <v>1406.1873525000001</v>
      </c>
      <c r="I60" s="52">
        <f>G60*Содержание!$C$42</f>
        <v>1607.0712600000002</v>
      </c>
    </row>
    <row r="61" spans="1:9" ht="24.2" customHeight="1" x14ac:dyDescent="0.15">
      <c r="A61" s="299" t="s">
        <v>545</v>
      </c>
      <c r="B61" s="299"/>
      <c r="C61" s="299"/>
      <c r="D61" s="299"/>
      <c r="E61" s="299"/>
      <c r="F61" s="299"/>
      <c r="G61" s="299"/>
      <c r="H61" s="299"/>
      <c r="I61" s="299"/>
    </row>
    <row r="62" spans="1:9" ht="69" customHeight="1" x14ac:dyDescent="0.15">
      <c r="A62" s="15" t="s">
        <v>1584</v>
      </c>
      <c r="B62" s="15"/>
      <c r="C62" s="15" t="s">
        <v>1089</v>
      </c>
      <c r="D62" s="17"/>
      <c r="E62" s="40" t="s">
        <v>1585</v>
      </c>
      <c r="F62" s="175">
        <v>14.5</v>
      </c>
      <c r="G62" s="175">
        <v>15.7</v>
      </c>
      <c r="H62" s="52">
        <f>F62*Содержание!$C$42</f>
        <v>970.93888625</v>
      </c>
      <c r="I62" s="52">
        <f>G62*Содержание!$C$42</f>
        <v>1051.2924492499999</v>
      </c>
    </row>
    <row r="63" spans="1:9" ht="73.5" customHeight="1" x14ac:dyDescent="0.15">
      <c r="A63" s="15" t="s">
        <v>264</v>
      </c>
      <c r="B63" s="15"/>
      <c r="C63" s="15" t="s">
        <v>1089</v>
      </c>
      <c r="D63" s="18"/>
      <c r="E63" s="148" t="s">
        <v>744</v>
      </c>
      <c r="F63" s="213">
        <v>53</v>
      </c>
      <c r="G63" s="213">
        <v>61</v>
      </c>
      <c r="H63" s="52">
        <f>F63*Содержание!$C$42</f>
        <v>3548.9490325000002</v>
      </c>
      <c r="I63" s="52">
        <f>G63*Содержание!$C$42</f>
        <v>4084.6394525000001</v>
      </c>
    </row>
    <row r="64" spans="1:9" ht="73.5" customHeight="1" x14ac:dyDescent="0.2">
      <c r="A64" s="22" t="s">
        <v>1219</v>
      </c>
      <c r="B64" s="22"/>
      <c r="C64" s="15" t="s">
        <v>1089</v>
      </c>
      <c r="D64" s="72"/>
      <c r="E64" s="221" t="s">
        <v>738</v>
      </c>
      <c r="F64" s="213">
        <v>38</v>
      </c>
      <c r="G64" s="213">
        <v>44</v>
      </c>
      <c r="H64" s="52">
        <f>F64*Содержание!$C$42</f>
        <v>2544.5294950000002</v>
      </c>
      <c r="I64" s="52">
        <f>G64*Содержание!$C$42</f>
        <v>2946.2973099999999</v>
      </c>
    </row>
    <row r="65" spans="1:9" ht="73.5" customHeight="1" x14ac:dyDescent="0.2">
      <c r="A65" s="22" t="s">
        <v>1393</v>
      </c>
      <c r="B65" s="198" t="s">
        <v>1086</v>
      </c>
      <c r="C65" s="15" t="s">
        <v>1089</v>
      </c>
      <c r="D65" s="72"/>
      <c r="E65" s="221" t="s">
        <v>1394</v>
      </c>
      <c r="F65" s="213">
        <v>38</v>
      </c>
      <c r="G65" s="213">
        <v>44</v>
      </c>
      <c r="H65" s="52">
        <f>F65*Содержание!$C$42</f>
        <v>2544.5294950000002</v>
      </c>
      <c r="I65" s="52">
        <f>G65*Содержание!$C$42</f>
        <v>2946.2973099999999</v>
      </c>
    </row>
    <row r="66" spans="1:9" ht="70.5" customHeight="1" x14ac:dyDescent="0.15">
      <c r="A66" s="15" t="s">
        <v>265</v>
      </c>
      <c r="B66" s="15"/>
      <c r="C66" s="15" t="s">
        <v>1089</v>
      </c>
      <c r="D66" s="18"/>
      <c r="E66" s="148" t="s">
        <v>25</v>
      </c>
      <c r="F66" s="213">
        <v>38</v>
      </c>
      <c r="G66" s="213">
        <v>44</v>
      </c>
      <c r="H66" s="52">
        <f>F66*Содержание!$C$42</f>
        <v>2544.5294950000002</v>
      </c>
      <c r="I66" s="52">
        <f>G66*Содержание!$C$42</f>
        <v>2946.2973099999999</v>
      </c>
    </row>
    <row r="67" spans="1:9" ht="70.5" customHeight="1" x14ac:dyDescent="0.2">
      <c r="A67" s="15" t="s">
        <v>1389</v>
      </c>
      <c r="B67" s="197" t="s">
        <v>1362</v>
      </c>
      <c r="C67" s="15" t="s">
        <v>1089</v>
      </c>
      <c r="D67" s="72"/>
      <c r="E67" s="167" t="s">
        <v>1391</v>
      </c>
      <c r="F67" s="213">
        <v>38</v>
      </c>
      <c r="G67" s="213">
        <v>44</v>
      </c>
      <c r="H67" s="52">
        <f>F67*Содержание!$C$42</f>
        <v>2544.5294950000002</v>
      </c>
      <c r="I67" s="52">
        <f>G67*Содержание!$C$42</f>
        <v>2946.2973099999999</v>
      </c>
    </row>
    <row r="68" spans="1:9" ht="70.5" customHeight="1" x14ac:dyDescent="0.2">
      <c r="A68" s="15" t="s">
        <v>1390</v>
      </c>
      <c r="B68" s="197" t="s">
        <v>1362</v>
      </c>
      <c r="C68" s="15" t="s">
        <v>1089</v>
      </c>
      <c r="D68" s="72"/>
      <c r="E68" s="167" t="s">
        <v>1392</v>
      </c>
      <c r="F68" s="213">
        <v>46.2</v>
      </c>
      <c r="G68" s="213">
        <v>53.2</v>
      </c>
      <c r="H68" s="52">
        <f>F68*Содержание!$C$42</f>
        <v>3093.6121755000004</v>
      </c>
      <c r="I68" s="52">
        <f>G68*Содержание!$C$42</f>
        <v>3562.3412930000004</v>
      </c>
    </row>
    <row r="69" spans="1:9" ht="70.5" customHeight="1" x14ac:dyDescent="0.15">
      <c r="A69" s="15" t="s">
        <v>57</v>
      </c>
      <c r="B69" s="15"/>
      <c r="C69" s="15" t="s">
        <v>1089</v>
      </c>
      <c r="D69" s="17"/>
      <c r="E69" s="219" t="s">
        <v>739</v>
      </c>
      <c r="F69" s="175">
        <v>11</v>
      </c>
      <c r="G69" s="175">
        <v>12</v>
      </c>
      <c r="H69" s="52">
        <f>F69*Содержание!$C$42</f>
        <v>736.57432749999998</v>
      </c>
      <c r="I69" s="52">
        <f>G69*Содержание!$C$42</f>
        <v>803.53563000000008</v>
      </c>
    </row>
    <row r="70" spans="1:9" ht="90" customHeight="1" x14ac:dyDescent="0.15">
      <c r="A70" s="14" t="s">
        <v>198</v>
      </c>
      <c r="B70" s="14"/>
      <c r="C70" s="15" t="s">
        <v>1089</v>
      </c>
      <c r="D70" s="14"/>
      <c r="E70" s="220" t="s">
        <v>385</v>
      </c>
      <c r="F70" s="213">
        <v>42</v>
      </c>
      <c r="G70" s="213">
        <v>48</v>
      </c>
      <c r="H70" s="52">
        <f>F70*Содержание!$C$42</f>
        <v>2812.3747050000002</v>
      </c>
      <c r="I70" s="52">
        <f>G70*Содержание!$C$42</f>
        <v>3214.1425200000003</v>
      </c>
    </row>
    <row r="71" spans="1:9" ht="87" customHeight="1" x14ac:dyDescent="0.15">
      <c r="A71" s="14" t="s">
        <v>73</v>
      </c>
      <c r="B71" s="14"/>
      <c r="C71" s="15" t="s">
        <v>1089</v>
      </c>
      <c r="D71" s="14"/>
      <c r="E71" s="220" t="s">
        <v>393</v>
      </c>
      <c r="F71" s="213">
        <v>53</v>
      </c>
      <c r="G71" s="213">
        <v>61</v>
      </c>
      <c r="H71" s="52">
        <f>F71*Содержание!$C$42</f>
        <v>3548.9490325000002</v>
      </c>
      <c r="I71" s="52">
        <f>G71*Содержание!$C$42</f>
        <v>4084.6394525000001</v>
      </c>
    </row>
    <row r="72" spans="1:9" ht="24.2" customHeight="1" x14ac:dyDescent="0.15">
      <c r="A72" s="279" t="s">
        <v>562</v>
      </c>
      <c r="B72" s="279"/>
      <c r="C72" s="279"/>
      <c r="D72" s="279"/>
      <c r="E72" s="279"/>
      <c r="F72" s="279"/>
      <c r="G72" s="279"/>
      <c r="H72" s="279"/>
      <c r="I72" s="279"/>
    </row>
    <row r="73" spans="1:9" ht="75" customHeight="1" x14ac:dyDescent="0.15">
      <c r="A73" s="14" t="s">
        <v>1783</v>
      </c>
      <c r="B73" s="14"/>
      <c r="C73" s="14" t="s">
        <v>1089</v>
      </c>
      <c r="D73" s="14"/>
      <c r="E73" s="193" t="s">
        <v>1781</v>
      </c>
      <c r="F73" s="178">
        <v>21.5</v>
      </c>
      <c r="G73" s="178">
        <v>23.5</v>
      </c>
      <c r="H73" s="194">
        <f>F73*Содержание!$C$42</f>
        <v>1439.66800375</v>
      </c>
      <c r="I73" s="194">
        <f>G73*Содержание!$C$42</f>
        <v>1573.59060875</v>
      </c>
    </row>
    <row r="74" spans="1:9" ht="72" customHeight="1" x14ac:dyDescent="0.15">
      <c r="A74" s="14" t="s">
        <v>1784</v>
      </c>
      <c r="B74" s="14"/>
      <c r="C74" s="14" t="s">
        <v>1089</v>
      </c>
      <c r="D74" s="14"/>
      <c r="E74" s="193" t="s">
        <v>1782</v>
      </c>
      <c r="F74" s="178">
        <v>21.5</v>
      </c>
      <c r="G74" s="178">
        <v>23.5</v>
      </c>
      <c r="H74" s="194">
        <f>F74*Содержание!$C$42</f>
        <v>1439.66800375</v>
      </c>
      <c r="I74" s="194">
        <f>G74*Содержание!$C$42</f>
        <v>1573.59060875</v>
      </c>
    </row>
    <row r="75" spans="1:9" ht="78" customHeight="1" x14ac:dyDescent="0.2">
      <c r="A75" s="84" t="s">
        <v>1620</v>
      </c>
      <c r="B75" s="84"/>
      <c r="C75" s="84" t="s">
        <v>1089</v>
      </c>
      <c r="D75" s="72"/>
      <c r="E75" s="193" t="s">
        <v>1764</v>
      </c>
      <c r="F75" s="178">
        <v>21.5</v>
      </c>
      <c r="G75" s="178">
        <v>23.5</v>
      </c>
      <c r="H75" s="194">
        <f>F75*Содержание!$C$42</f>
        <v>1439.66800375</v>
      </c>
      <c r="I75" s="194">
        <f>G75*Содержание!$C$42</f>
        <v>1573.59060875</v>
      </c>
    </row>
    <row r="76" spans="1:9" ht="78.75" customHeight="1" x14ac:dyDescent="0.2">
      <c r="A76" s="14" t="s">
        <v>1619</v>
      </c>
      <c r="B76" s="14"/>
      <c r="C76" s="14" t="s">
        <v>1089</v>
      </c>
      <c r="D76" s="72"/>
      <c r="E76" s="41" t="s">
        <v>1621</v>
      </c>
      <c r="F76" s="176">
        <v>21.5</v>
      </c>
      <c r="G76" s="176">
        <v>23.5</v>
      </c>
      <c r="H76" s="52">
        <f>F76*Содержание!$C$42</f>
        <v>1439.66800375</v>
      </c>
      <c r="I76" s="52">
        <f>G76*Содержание!$C$42</f>
        <v>1573.59060875</v>
      </c>
    </row>
    <row r="77" spans="1:9" ht="78.75" customHeight="1" x14ac:dyDescent="0.2">
      <c r="A77" s="14" t="s">
        <v>1622</v>
      </c>
      <c r="B77" s="14"/>
      <c r="C77" s="14" t="s">
        <v>1089</v>
      </c>
      <c r="D77" s="72"/>
      <c r="E77" s="41" t="s">
        <v>1627</v>
      </c>
      <c r="F77" s="176">
        <v>21.5</v>
      </c>
      <c r="G77" s="176">
        <v>23.5</v>
      </c>
      <c r="H77" s="52">
        <f>F77*Содержание!$C$42</f>
        <v>1439.66800375</v>
      </c>
      <c r="I77" s="52">
        <f>G77*Содержание!$C$42</f>
        <v>1573.59060875</v>
      </c>
    </row>
    <row r="78" spans="1:9" ht="78.75" customHeight="1" x14ac:dyDescent="0.2">
      <c r="A78" s="14" t="s">
        <v>1623</v>
      </c>
      <c r="B78" s="14"/>
      <c r="C78" s="14" t="s">
        <v>1089</v>
      </c>
      <c r="D78" s="72"/>
      <c r="E78" s="41" t="s">
        <v>1626</v>
      </c>
      <c r="F78" s="176">
        <v>21.5</v>
      </c>
      <c r="G78" s="176">
        <v>23.5</v>
      </c>
      <c r="H78" s="52">
        <f>F78*Содержание!$C$42</f>
        <v>1439.66800375</v>
      </c>
      <c r="I78" s="52">
        <f>G78*Содержание!$C$42</f>
        <v>1573.59060875</v>
      </c>
    </row>
    <row r="79" spans="1:9" ht="78.75" customHeight="1" x14ac:dyDescent="0.2">
      <c r="A79" s="14" t="s">
        <v>1624</v>
      </c>
      <c r="B79" s="14"/>
      <c r="C79" s="14" t="s">
        <v>1089</v>
      </c>
      <c r="D79" s="72"/>
      <c r="E79" s="41" t="s">
        <v>1625</v>
      </c>
      <c r="F79" s="176">
        <v>21.5</v>
      </c>
      <c r="G79" s="176">
        <v>23.5</v>
      </c>
      <c r="H79" s="52">
        <f>F79*Содержание!$C$42</f>
        <v>1439.66800375</v>
      </c>
      <c r="I79" s="52">
        <f>G79*Содержание!$C$42</f>
        <v>1573.59060875</v>
      </c>
    </row>
    <row r="80" spans="1:9" ht="77.25" customHeight="1" x14ac:dyDescent="0.2">
      <c r="A80" s="54" t="s">
        <v>98</v>
      </c>
      <c r="B80" s="54"/>
      <c r="C80" s="54" t="s">
        <v>1089</v>
      </c>
      <c r="D80" s="72"/>
      <c r="E80" s="42" t="s">
        <v>658</v>
      </c>
      <c r="F80" s="173">
        <v>25.6</v>
      </c>
      <c r="G80" s="173">
        <v>27.5</v>
      </c>
      <c r="H80" s="199">
        <f>F80*Содержание!$C$42</f>
        <v>1714.2093440000001</v>
      </c>
      <c r="I80" s="199">
        <f>G80*Содержание!$C$42</f>
        <v>1841.43581875</v>
      </c>
    </row>
    <row r="81" spans="1:9" ht="32.25" customHeight="1" x14ac:dyDescent="0.15">
      <c r="A81" s="301" t="s">
        <v>1793</v>
      </c>
      <c r="B81" s="302"/>
      <c r="C81" s="302"/>
      <c r="D81" s="302"/>
      <c r="E81" s="302"/>
      <c r="F81" s="302"/>
      <c r="G81" s="302"/>
      <c r="H81" s="302"/>
      <c r="I81" s="303"/>
    </row>
    <row r="82" spans="1:9" ht="77.25" customHeight="1" x14ac:dyDescent="0.2">
      <c r="A82" s="84" t="s">
        <v>1794</v>
      </c>
      <c r="B82" s="198" t="s">
        <v>1086</v>
      </c>
      <c r="C82" s="84" t="s">
        <v>1089</v>
      </c>
      <c r="D82" s="72"/>
      <c r="E82" s="193" t="s">
        <v>1795</v>
      </c>
      <c r="F82" s="178">
        <v>23.5</v>
      </c>
      <c r="G82" s="178">
        <v>25.5</v>
      </c>
      <c r="H82" s="199">
        <f>F82*Содержание!$C$42</f>
        <v>1573.59060875</v>
      </c>
      <c r="I82" s="199">
        <f>G82*Содержание!$C$42</f>
        <v>1707.51321375</v>
      </c>
    </row>
    <row r="83" spans="1:9" ht="77.25" customHeight="1" x14ac:dyDescent="0.2">
      <c r="A83" s="14" t="s">
        <v>1796</v>
      </c>
      <c r="B83" s="198" t="s">
        <v>1086</v>
      </c>
      <c r="C83" s="84" t="s">
        <v>1089</v>
      </c>
      <c r="D83" s="72"/>
      <c r="E83" s="41" t="s">
        <v>1797</v>
      </c>
      <c r="F83" s="178">
        <v>23.5</v>
      </c>
      <c r="G83" s="178">
        <v>25.5</v>
      </c>
      <c r="H83" s="199">
        <f>F83*Содержание!$C$42</f>
        <v>1573.59060875</v>
      </c>
      <c r="I83" s="199">
        <f>G83*Содержание!$C$42</f>
        <v>1707.51321375</v>
      </c>
    </row>
    <row r="84" spans="1:9" ht="77.25" customHeight="1" x14ac:dyDescent="0.2">
      <c r="A84" s="14" t="s">
        <v>1798</v>
      </c>
      <c r="B84" s="198" t="s">
        <v>1086</v>
      </c>
      <c r="C84" s="84" t="s">
        <v>1089</v>
      </c>
      <c r="D84" s="72"/>
      <c r="E84" s="41" t="s">
        <v>1799</v>
      </c>
      <c r="F84" s="178">
        <v>23.5</v>
      </c>
      <c r="G84" s="178">
        <v>25.5</v>
      </c>
      <c r="H84" s="199">
        <f>F84*Содержание!$C$42</f>
        <v>1573.59060875</v>
      </c>
      <c r="I84" s="199">
        <f>G84*Содержание!$C$42</f>
        <v>1707.51321375</v>
      </c>
    </row>
    <row r="85" spans="1:9" ht="77.25" customHeight="1" x14ac:dyDescent="0.2">
      <c r="A85" s="14" t="s">
        <v>1800</v>
      </c>
      <c r="B85" s="198" t="s">
        <v>1086</v>
      </c>
      <c r="C85" s="84" t="s">
        <v>1089</v>
      </c>
      <c r="D85" s="72"/>
      <c r="E85" s="41" t="s">
        <v>1801</v>
      </c>
      <c r="F85" s="178">
        <v>23.5</v>
      </c>
      <c r="G85" s="178">
        <v>25.5</v>
      </c>
      <c r="H85" s="199">
        <f>F85*Содержание!$C$42</f>
        <v>1573.59060875</v>
      </c>
      <c r="I85" s="199">
        <f>G85*Содержание!$C$42</f>
        <v>1707.51321375</v>
      </c>
    </row>
    <row r="86" spans="1:9" ht="81" customHeight="1" x14ac:dyDescent="0.2">
      <c r="A86" s="14" t="s">
        <v>1802</v>
      </c>
      <c r="B86" s="198" t="s">
        <v>1086</v>
      </c>
      <c r="C86" s="84" t="s">
        <v>1089</v>
      </c>
      <c r="D86" s="72"/>
      <c r="E86" s="41" t="s">
        <v>1803</v>
      </c>
      <c r="F86" s="178">
        <v>23.5</v>
      </c>
      <c r="G86" s="178">
        <v>25.5</v>
      </c>
      <c r="H86" s="199">
        <f>F86*Содержание!$C$42</f>
        <v>1573.59060875</v>
      </c>
      <c r="I86" s="199">
        <f>G86*Содержание!$C$42</f>
        <v>1707.51321375</v>
      </c>
    </row>
    <row r="87" spans="1:9" ht="83.25" customHeight="1" x14ac:dyDescent="0.2">
      <c r="A87" s="14" t="s">
        <v>1804</v>
      </c>
      <c r="B87" s="198" t="s">
        <v>1086</v>
      </c>
      <c r="C87" s="84" t="s">
        <v>1089</v>
      </c>
      <c r="D87" s="72"/>
      <c r="E87" s="41" t="s">
        <v>1805</v>
      </c>
      <c r="F87" s="178">
        <v>23.5</v>
      </c>
      <c r="G87" s="178">
        <v>25.5</v>
      </c>
      <c r="H87" s="199">
        <f>F87*Содержание!$C$42</f>
        <v>1573.59060875</v>
      </c>
      <c r="I87" s="199">
        <f>G87*Содержание!$C$42</f>
        <v>1707.51321375</v>
      </c>
    </row>
    <row r="88" spans="1:9" ht="28.5" customHeight="1" x14ac:dyDescent="0.15">
      <c r="A88" s="301" t="s">
        <v>1806</v>
      </c>
      <c r="B88" s="302"/>
      <c r="C88" s="302"/>
      <c r="D88" s="302"/>
      <c r="E88" s="302"/>
      <c r="F88" s="302"/>
      <c r="G88" s="302"/>
      <c r="H88" s="302"/>
      <c r="I88" s="303"/>
    </row>
    <row r="89" spans="1:9" ht="83.25" customHeight="1" x14ac:dyDescent="0.2">
      <c r="A89" s="14" t="s">
        <v>1807</v>
      </c>
      <c r="B89" s="198" t="s">
        <v>1086</v>
      </c>
      <c r="C89" s="84" t="s">
        <v>1089</v>
      </c>
      <c r="D89" s="72"/>
      <c r="E89" s="41" t="s">
        <v>1808</v>
      </c>
      <c r="F89" s="178">
        <v>28.5</v>
      </c>
      <c r="G89" s="178">
        <v>31.4</v>
      </c>
      <c r="H89" s="199">
        <f>F89*Содержание!$C$42</f>
        <v>1908.3971212500001</v>
      </c>
      <c r="I89" s="199">
        <f>G89*Содержание!$C$42</f>
        <v>2102.5848984999998</v>
      </c>
    </row>
    <row r="90" spans="1:9" ht="83.25" customHeight="1" x14ac:dyDescent="0.2">
      <c r="A90" s="14" t="s">
        <v>1809</v>
      </c>
      <c r="B90" s="198" t="s">
        <v>1086</v>
      </c>
      <c r="C90" s="84" t="s">
        <v>1089</v>
      </c>
      <c r="D90" s="72"/>
      <c r="E90" s="41" t="s">
        <v>1810</v>
      </c>
      <c r="F90" s="178">
        <v>28.5</v>
      </c>
      <c r="G90" s="178">
        <v>31.4</v>
      </c>
      <c r="H90" s="199">
        <f>F90*Содержание!$C$42</f>
        <v>1908.3971212500001</v>
      </c>
      <c r="I90" s="199">
        <f>G90*Содержание!$C$42</f>
        <v>2102.5848984999998</v>
      </c>
    </row>
    <row r="91" spans="1:9" ht="83.25" customHeight="1" x14ac:dyDescent="0.2">
      <c r="A91" s="14" t="s">
        <v>1811</v>
      </c>
      <c r="B91" s="198" t="s">
        <v>1086</v>
      </c>
      <c r="C91" s="84" t="s">
        <v>1089</v>
      </c>
      <c r="D91" s="72"/>
      <c r="E91" s="41" t="s">
        <v>1812</v>
      </c>
      <c r="F91" s="178">
        <v>28.5</v>
      </c>
      <c r="G91" s="178">
        <v>31.4</v>
      </c>
      <c r="H91" s="199">
        <f>F91*Содержание!$C$42</f>
        <v>1908.3971212500001</v>
      </c>
      <c r="I91" s="199">
        <f>G91*Содержание!$C$42</f>
        <v>2102.5848984999998</v>
      </c>
    </row>
    <row r="92" spans="1:9" ht="83.25" customHeight="1" x14ac:dyDescent="0.2">
      <c r="A92" s="14" t="s">
        <v>1813</v>
      </c>
      <c r="B92" s="198" t="s">
        <v>1086</v>
      </c>
      <c r="C92" s="84" t="s">
        <v>1089</v>
      </c>
      <c r="D92" s="72"/>
      <c r="E92" s="41" t="s">
        <v>1814</v>
      </c>
      <c r="F92" s="178">
        <v>28.5</v>
      </c>
      <c r="G92" s="178">
        <v>31.4</v>
      </c>
      <c r="H92" s="199">
        <f>F92*Содержание!$C$42</f>
        <v>1908.3971212500001</v>
      </c>
      <c r="I92" s="199">
        <f>G92*Содержание!$C$42</f>
        <v>2102.5848984999998</v>
      </c>
    </row>
    <row r="93" spans="1:9" ht="34.5" customHeight="1" x14ac:dyDescent="0.15">
      <c r="A93" s="301" t="s">
        <v>1831</v>
      </c>
      <c r="B93" s="302"/>
      <c r="C93" s="302"/>
      <c r="D93" s="302"/>
      <c r="E93" s="302"/>
      <c r="F93" s="302"/>
      <c r="G93" s="302"/>
      <c r="H93" s="302"/>
      <c r="I93" s="303"/>
    </row>
    <row r="94" spans="1:9" ht="94.5" customHeight="1" x14ac:dyDescent="0.2">
      <c r="A94" s="14" t="s">
        <v>1845</v>
      </c>
      <c r="B94" s="198" t="s">
        <v>1086</v>
      </c>
      <c r="C94" s="84" t="s">
        <v>1089</v>
      </c>
      <c r="D94" s="72"/>
      <c r="E94" s="41" t="s">
        <v>1832</v>
      </c>
      <c r="F94" s="178">
        <v>30.5</v>
      </c>
      <c r="G94" s="178">
        <v>33.4</v>
      </c>
      <c r="H94" s="199">
        <f>F94*Содержание!$C$42</f>
        <v>2042.31972625</v>
      </c>
      <c r="I94" s="199">
        <f>G94*Содержание!$C$42</f>
        <v>2236.5075035</v>
      </c>
    </row>
    <row r="95" spans="1:9" ht="83.25" customHeight="1" x14ac:dyDescent="0.2">
      <c r="A95" s="14" t="s">
        <v>1846</v>
      </c>
      <c r="B95" s="198" t="s">
        <v>1086</v>
      </c>
      <c r="C95" s="84" t="s">
        <v>1089</v>
      </c>
      <c r="D95" s="72"/>
      <c r="E95" s="41" t="s">
        <v>1833</v>
      </c>
      <c r="F95" s="178">
        <v>30.5</v>
      </c>
      <c r="G95" s="178">
        <v>33.4</v>
      </c>
      <c r="H95" s="199">
        <f>F95*Содержание!$C$42</f>
        <v>2042.31972625</v>
      </c>
      <c r="I95" s="199">
        <f>G95*Содержание!$C$42</f>
        <v>2236.5075035</v>
      </c>
    </row>
    <row r="96" spans="1:9" ht="24.2" customHeight="1" x14ac:dyDescent="0.15">
      <c r="A96" s="279" t="s">
        <v>1104</v>
      </c>
      <c r="B96" s="279"/>
      <c r="C96" s="279"/>
      <c r="D96" s="279"/>
      <c r="E96" s="279"/>
      <c r="F96" s="279"/>
      <c r="G96" s="279"/>
      <c r="H96" s="279"/>
      <c r="I96" s="279"/>
    </row>
    <row r="97" spans="1:9" ht="72" customHeight="1" x14ac:dyDescent="0.15">
      <c r="A97" s="14" t="s">
        <v>134</v>
      </c>
      <c r="B97" s="14"/>
      <c r="C97" s="14" t="s">
        <v>1089</v>
      </c>
      <c r="D97" s="14"/>
      <c r="E97" s="28" t="s">
        <v>81</v>
      </c>
      <c r="F97" s="213">
        <v>37</v>
      </c>
      <c r="G97" s="213">
        <v>42</v>
      </c>
      <c r="H97" s="68">
        <f>F97*Содержание!$C$42</f>
        <v>2477.5681924999999</v>
      </c>
      <c r="I97" s="68">
        <f>G97*Содержание!$C$42</f>
        <v>2812.3747050000002</v>
      </c>
    </row>
    <row r="98" spans="1:9" ht="72" customHeight="1" x14ac:dyDescent="0.15">
      <c r="A98" s="14" t="s">
        <v>163</v>
      </c>
      <c r="B98" s="14"/>
      <c r="C98" s="14" t="s">
        <v>1089</v>
      </c>
      <c r="D98" s="14"/>
      <c r="E98" s="31" t="s">
        <v>777</v>
      </c>
      <c r="F98" s="213">
        <v>27.3</v>
      </c>
      <c r="G98" s="213">
        <v>31.4</v>
      </c>
      <c r="H98" s="68">
        <f>F98*Содержание!$C$42</f>
        <v>1828.0435582500002</v>
      </c>
      <c r="I98" s="68">
        <f>G98*Содержание!$C$42</f>
        <v>2102.5848984999998</v>
      </c>
    </row>
    <row r="99" spans="1:9" ht="72" customHeight="1" x14ac:dyDescent="0.15">
      <c r="A99" s="14" t="s">
        <v>536</v>
      </c>
      <c r="B99" s="14"/>
      <c r="C99" s="14" t="s">
        <v>1089</v>
      </c>
      <c r="D99" s="14"/>
      <c r="E99" s="28" t="s">
        <v>344</v>
      </c>
      <c r="F99" s="213">
        <v>31.5</v>
      </c>
      <c r="G99" s="213">
        <v>36.200000000000003</v>
      </c>
      <c r="H99" s="68">
        <f>F99*Содержание!$C$42</f>
        <v>2109.2810287500001</v>
      </c>
      <c r="I99" s="68">
        <f>G99*Содержание!$C$42</f>
        <v>2423.9991505000003</v>
      </c>
    </row>
    <row r="100" spans="1:9" ht="72" customHeight="1" x14ac:dyDescent="0.15">
      <c r="A100" s="14" t="s">
        <v>222</v>
      </c>
      <c r="B100" s="14"/>
      <c r="C100" s="14" t="s">
        <v>1089</v>
      </c>
      <c r="D100" s="13"/>
      <c r="E100" s="28" t="s">
        <v>423</v>
      </c>
      <c r="F100" s="213">
        <v>37</v>
      </c>
      <c r="G100" s="210">
        <v>42</v>
      </c>
      <c r="H100" s="68">
        <f>F100*Содержание!$C$42</f>
        <v>2477.5681924999999</v>
      </c>
      <c r="I100" s="68">
        <f>G100*Содержание!$C$42</f>
        <v>2812.3747050000002</v>
      </c>
    </row>
    <row r="101" spans="1:9" ht="72" customHeight="1" x14ac:dyDescent="0.15">
      <c r="A101" s="14" t="s">
        <v>424</v>
      </c>
      <c r="B101" s="14"/>
      <c r="C101" s="14" t="s">
        <v>1089</v>
      </c>
      <c r="D101" s="13"/>
      <c r="E101" s="28" t="s">
        <v>649</v>
      </c>
      <c r="F101" s="213">
        <v>37</v>
      </c>
      <c r="G101" s="210">
        <v>42</v>
      </c>
      <c r="H101" s="68">
        <f>F101*Содержание!$C$42</f>
        <v>2477.5681924999999</v>
      </c>
      <c r="I101" s="68">
        <f>G101*Содержание!$C$42</f>
        <v>2812.3747050000002</v>
      </c>
    </row>
    <row r="102" spans="1:9" ht="72" customHeight="1" x14ac:dyDescent="0.15">
      <c r="A102" s="14" t="s">
        <v>650</v>
      </c>
      <c r="B102" s="14"/>
      <c r="C102" s="14" t="s">
        <v>1089</v>
      </c>
      <c r="D102" s="13"/>
      <c r="E102" s="28" t="s">
        <v>541</v>
      </c>
      <c r="F102" s="213">
        <v>37</v>
      </c>
      <c r="G102" s="210">
        <v>42</v>
      </c>
      <c r="H102" s="68">
        <f>F102*Содержание!$C$42</f>
        <v>2477.5681924999999</v>
      </c>
      <c r="I102" s="68">
        <f>G102*Содержание!$C$42</f>
        <v>2812.3747050000002</v>
      </c>
    </row>
    <row r="103" spans="1:9" ht="72" customHeight="1" x14ac:dyDescent="0.15">
      <c r="A103" s="14" t="s">
        <v>542</v>
      </c>
      <c r="B103" s="14"/>
      <c r="C103" s="14" t="s">
        <v>1089</v>
      </c>
      <c r="D103" s="13"/>
      <c r="E103" s="28" t="s">
        <v>543</v>
      </c>
      <c r="F103" s="213">
        <v>37</v>
      </c>
      <c r="G103" s="210">
        <v>42</v>
      </c>
      <c r="H103" s="68">
        <f>F103*Содержание!$C$42</f>
        <v>2477.5681924999999</v>
      </c>
      <c r="I103" s="68">
        <f>G103*Содержание!$C$42</f>
        <v>2812.3747050000002</v>
      </c>
    </row>
    <row r="104" spans="1:9" ht="72" customHeight="1" x14ac:dyDescent="0.15">
      <c r="A104" s="14" t="s">
        <v>544</v>
      </c>
      <c r="B104" s="14"/>
      <c r="C104" s="14" t="s">
        <v>1089</v>
      </c>
      <c r="D104" s="13"/>
      <c r="E104" s="28" t="s">
        <v>579</v>
      </c>
      <c r="F104" s="213">
        <v>37</v>
      </c>
      <c r="G104" s="210">
        <v>42</v>
      </c>
      <c r="H104" s="68">
        <f>F104*Содержание!$C$42</f>
        <v>2477.5681924999999</v>
      </c>
      <c r="I104" s="68">
        <f>G104*Содержание!$C$42</f>
        <v>2812.3747050000002</v>
      </c>
    </row>
    <row r="105" spans="1:9" ht="72" customHeight="1" x14ac:dyDescent="0.15">
      <c r="A105" s="14" t="s">
        <v>1466</v>
      </c>
      <c r="B105" s="14"/>
      <c r="C105" s="14" t="s">
        <v>1089</v>
      </c>
      <c r="D105" s="13"/>
      <c r="E105" s="28" t="s">
        <v>1467</v>
      </c>
      <c r="F105" s="175">
        <v>50.8</v>
      </c>
      <c r="G105" s="176">
        <v>54.4</v>
      </c>
      <c r="H105" s="68">
        <f>F105*Содержание!$C$42</f>
        <v>3401.6341669999997</v>
      </c>
      <c r="I105" s="68">
        <f>G105*Содержание!$C$42</f>
        <v>3642.6948560000001</v>
      </c>
    </row>
    <row r="106" spans="1:9" ht="72" customHeight="1" x14ac:dyDescent="0.15">
      <c r="A106" s="14" t="s">
        <v>580</v>
      </c>
      <c r="B106" s="14"/>
      <c r="C106" s="14" t="s">
        <v>1089</v>
      </c>
      <c r="D106" s="13"/>
      <c r="E106" s="28" t="s">
        <v>776</v>
      </c>
      <c r="F106" s="175">
        <v>37.5</v>
      </c>
      <c r="G106" s="176">
        <v>39.799999999999997</v>
      </c>
      <c r="H106" s="68">
        <f>F106*Содержание!$C$42</f>
        <v>2511.0488437500003</v>
      </c>
      <c r="I106" s="68">
        <f>G106*Содержание!$C$42</f>
        <v>2665.0598394999997</v>
      </c>
    </row>
    <row r="107" spans="1:9" ht="72" customHeight="1" x14ac:dyDescent="0.15">
      <c r="A107" s="14" t="s">
        <v>1140</v>
      </c>
      <c r="B107" s="14"/>
      <c r="C107" s="14" t="s">
        <v>1089</v>
      </c>
      <c r="D107" s="13"/>
      <c r="E107" s="28" t="s">
        <v>1141</v>
      </c>
      <c r="F107" s="213">
        <v>17</v>
      </c>
      <c r="G107" s="210">
        <v>19.399999999999999</v>
      </c>
      <c r="H107" s="68">
        <f>F107*Содержание!$C$42</f>
        <v>1138.3421425000001</v>
      </c>
      <c r="I107" s="68">
        <f>G107*Содержание!$C$42</f>
        <v>1299.0492684999999</v>
      </c>
    </row>
    <row r="108" spans="1:9" ht="72" customHeight="1" x14ac:dyDescent="0.15">
      <c r="A108" s="14" t="s">
        <v>1122</v>
      </c>
      <c r="B108" s="14"/>
      <c r="C108" s="14" t="s">
        <v>1089</v>
      </c>
      <c r="D108" s="13"/>
      <c r="E108" s="28" t="s">
        <v>1142</v>
      </c>
      <c r="F108" s="213">
        <v>22</v>
      </c>
      <c r="G108" s="210">
        <v>25</v>
      </c>
      <c r="H108" s="68">
        <f>F108*Содержание!$C$42</f>
        <v>1473.148655</v>
      </c>
      <c r="I108" s="68">
        <f>G108*Содержание!$C$42</f>
        <v>1674.0325625</v>
      </c>
    </row>
    <row r="109" spans="1:9" ht="72" customHeight="1" x14ac:dyDescent="0.15">
      <c r="A109" s="14" t="s">
        <v>1712</v>
      </c>
      <c r="B109" s="14"/>
      <c r="C109" s="14" t="s">
        <v>1089</v>
      </c>
      <c r="D109" s="13"/>
      <c r="E109" s="28" t="s">
        <v>1711</v>
      </c>
      <c r="F109" s="213">
        <v>27.5</v>
      </c>
      <c r="G109" s="210">
        <v>31</v>
      </c>
      <c r="H109" s="68">
        <f>F109*Содержание!$C$42</f>
        <v>1841.43581875</v>
      </c>
      <c r="I109" s="68">
        <f>G109*Содержание!$C$42</f>
        <v>2075.8003775000002</v>
      </c>
    </row>
    <row r="110" spans="1:9" ht="24.2" customHeight="1" x14ac:dyDescent="0.15">
      <c r="A110" s="276" t="s">
        <v>1417</v>
      </c>
      <c r="B110" s="276"/>
      <c r="C110" s="276"/>
      <c r="D110" s="276"/>
      <c r="E110" s="276"/>
      <c r="F110" s="276"/>
      <c r="G110" s="276"/>
      <c r="H110" s="276"/>
      <c r="I110" s="276"/>
    </row>
    <row r="111" spans="1:9" ht="24.2" customHeight="1" x14ac:dyDescent="0.15">
      <c r="A111" s="279" t="s">
        <v>1418</v>
      </c>
      <c r="B111" s="279"/>
      <c r="C111" s="279"/>
      <c r="D111" s="279"/>
      <c r="E111" s="279"/>
      <c r="F111" s="279"/>
      <c r="G111" s="279"/>
      <c r="H111" s="279"/>
      <c r="I111" s="279"/>
    </row>
    <row r="112" spans="1:9" ht="69" customHeight="1" x14ac:dyDescent="0.2">
      <c r="A112" s="14" t="s">
        <v>1419</v>
      </c>
      <c r="B112" s="196" t="s">
        <v>1086</v>
      </c>
      <c r="C112" s="14" t="s">
        <v>1089</v>
      </c>
      <c r="D112" s="72"/>
      <c r="E112" s="28" t="s">
        <v>1425</v>
      </c>
      <c r="F112" s="175">
        <v>2.5</v>
      </c>
      <c r="G112" s="175">
        <v>3.2</v>
      </c>
      <c r="H112" s="68">
        <f>F112*Содержание!$C$42</f>
        <v>167.40325625</v>
      </c>
      <c r="I112" s="68">
        <f>G112*Содержание!$C$42</f>
        <v>214.27616800000001</v>
      </c>
    </row>
    <row r="113" spans="1:9" ht="69" customHeight="1" x14ac:dyDescent="0.2">
      <c r="A113" s="14" t="s">
        <v>1420</v>
      </c>
      <c r="B113" s="196" t="s">
        <v>1086</v>
      </c>
      <c r="C113" s="14" t="s">
        <v>1089</v>
      </c>
      <c r="D113" s="72"/>
      <c r="E113" s="28" t="s">
        <v>1426</v>
      </c>
      <c r="F113" s="175">
        <v>2.5</v>
      </c>
      <c r="G113" s="175">
        <v>3.2</v>
      </c>
      <c r="H113" s="68">
        <f>F113*Содержание!$C$42</f>
        <v>167.40325625</v>
      </c>
      <c r="I113" s="68">
        <f>G113*Содержание!$C$42</f>
        <v>214.27616800000001</v>
      </c>
    </row>
    <row r="114" spans="1:9" ht="69" customHeight="1" x14ac:dyDescent="0.2">
      <c r="A114" s="14" t="s">
        <v>1421</v>
      </c>
      <c r="B114" s="196" t="s">
        <v>1086</v>
      </c>
      <c r="C114" s="14" t="s">
        <v>1089</v>
      </c>
      <c r="D114" s="72"/>
      <c r="E114" s="28" t="s">
        <v>1427</v>
      </c>
      <c r="F114" s="175">
        <v>2.5</v>
      </c>
      <c r="G114" s="175">
        <v>3.2</v>
      </c>
      <c r="H114" s="68">
        <f>F114*Содержание!$C$42</f>
        <v>167.40325625</v>
      </c>
      <c r="I114" s="68">
        <f>G114*Содержание!$C$42</f>
        <v>214.27616800000001</v>
      </c>
    </row>
    <row r="115" spans="1:9" ht="69" customHeight="1" x14ac:dyDescent="0.2">
      <c r="A115" s="14" t="s">
        <v>1422</v>
      </c>
      <c r="B115" s="196" t="s">
        <v>1086</v>
      </c>
      <c r="C115" s="14" t="s">
        <v>1089</v>
      </c>
      <c r="D115" s="72"/>
      <c r="E115" s="28" t="s">
        <v>1428</v>
      </c>
      <c r="F115" s="175">
        <v>2.5</v>
      </c>
      <c r="G115" s="175">
        <v>3.2</v>
      </c>
      <c r="H115" s="68">
        <f>F115*Содержание!$C$42</f>
        <v>167.40325625</v>
      </c>
      <c r="I115" s="68">
        <f>G115*Содержание!$C$42</f>
        <v>214.27616800000001</v>
      </c>
    </row>
    <row r="116" spans="1:9" ht="69" customHeight="1" x14ac:dyDescent="0.2">
      <c r="A116" s="14" t="s">
        <v>1423</v>
      </c>
      <c r="B116" s="196" t="s">
        <v>1086</v>
      </c>
      <c r="C116" s="14" t="s">
        <v>1089</v>
      </c>
      <c r="D116" s="72"/>
      <c r="E116" s="28" t="s">
        <v>1429</v>
      </c>
      <c r="F116" s="175">
        <v>2.5</v>
      </c>
      <c r="G116" s="175">
        <v>3.2</v>
      </c>
      <c r="H116" s="68">
        <f>F116*Содержание!$C$42</f>
        <v>167.40325625</v>
      </c>
      <c r="I116" s="68">
        <f>G116*Содержание!$C$42</f>
        <v>214.27616800000001</v>
      </c>
    </row>
    <row r="117" spans="1:9" ht="69" customHeight="1" x14ac:dyDescent="0.2">
      <c r="A117" s="14" t="s">
        <v>1424</v>
      </c>
      <c r="B117" s="196" t="s">
        <v>1086</v>
      </c>
      <c r="C117" s="14" t="s">
        <v>1089</v>
      </c>
      <c r="D117" s="72"/>
      <c r="E117" s="28" t="s">
        <v>1430</v>
      </c>
      <c r="F117" s="175">
        <v>2.5</v>
      </c>
      <c r="G117" s="175">
        <v>3.2</v>
      </c>
      <c r="H117" s="68">
        <f>F117*Содержание!$C$42</f>
        <v>167.40325625</v>
      </c>
      <c r="I117" s="68">
        <f>G117*Содержание!$C$42</f>
        <v>214.27616800000001</v>
      </c>
    </row>
    <row r="118" spans="1:9" ht="24.2" customHeight="1" x14ac:dyDescent="0.15">
      <c r="A118" s="279" t="s">
        <v>1431</v>
      </c>
      <c r="B118" s="279"/>
      <c r="C118" s="279"/>
      <c r="D118" s="279"/>
      <c r="E118" s="279"/>
      <c r="F118" s="279"/>
      <c r="G118" s="279"/>
      <c r="H118" s="279"/>
      <c r="I118" s="279"/>
    </row>
    <row r="119" spans="1:9" ht="69" customHeight="1" x14ac:dyDescent="0.15">
      <c r="A119" s="14" t="s">
        <v>1432</v>
      </c>
      <c r="B119" s="196" t="s">
        <v>1086</v>
      </c>
      <c r="C119" s="14" t="s">
        <v>1089</v>
      </c>
      <c r="D119" s="14"/>
      <c r="E119" s="28" t="s">
        <v>1438</v>
      </c>
      <c r="F119" s="175">
        <v>4.5999999999999996</v>
      </c>
      <c r="G119" s="175">
        <v>5.3</v>
      </c>
      <c r="H119" s="68">
        <f>F119*Содержание!$C$42</f>
        <v>308.02199150000001</v>
      </c>
      <c r="I119" s="68">
        <f>G119*Содержание!$C$42</f>
        <v>354.89490325000003</v>
      </c>
    </row>
    <row r="120" spans="1:9" ht="69" customHeight="1" x14ac:dyDescent="0.15">
      <c r="A120" s="14" t="s">
        <v>1433</v>
      </c>
      <c r="B120" s="196" t="s">
        <v>1086</v>
      </c>
      <c r="C120" s="14" t="s">
        <v>1089</v>
      </c>
      <c r="D120" s="14"/>
      <c r="E120" s="28" t="s">
        <v>1439</v>
      </c>
      <c r="F120" s="175">
        <v>4.5999999999999996</v>
      </c>
      <c r="G120" s="175">
        <v>5.3</v>
      </c>
      <c r="H120" s="68">
        <f>F120*Содержание!$C$42</f>
        <v>308.02199150000001</v>
      </c>
      <c r="I120" s="68">
        <f>G120*Содержание!$C$42</f>
        <v>354.89490325000003</v>
      </c>
    </row>
    <row r="121" spans="1:9" ht="69" customHeight="1" x14ac:dyDescent="0.15">
      <c r="A121" s="14" t="s">
        <v>1434</v>
      </c>
      <c r="B121" s="196" t="s">
        <v>1086</v>
      </c>
      <c r="C121" s="14" t="s">
        <v>1089</v>
      </c>
      <c r="D121" s="14"/>
      <c r="E121" s="28" t="s">
        <v>1440</v>
      </c>
      <c r="F121" s="175">
        <v>4.5999999999999996</v>
      </c>
      <c r="G121" s="175">
        <v>5.3</v>
      </c>
      <c r="H121" s="68">
        <f>F121*Содержание!$C$42</f>
        <v>308.02199150000001</v>
      </c>
      <c r="I121" s="68">
        <f>G121*Содержание!$C$42</f>
        <v>354.89490325000003</v>
      </c>
    </row>
    <row r="122" spans="1:9" ht="69" customHeight="1" x14ac:dyDescent="0.15">
      <c r="A122" s="14" t="s">
        <v>1435</v>
      </c>
      <c r="B122" s="196" t="s">
        <v>1086</v>
      </c>
      <c r="C122" s="14" t="s">
        <v>1089</v>
      </c>
      <c r="D122" s="14"/>
      <c r="E122" s="28" t="s">
        <v>1441</v>
      </c>
      <c r="F122" s="175">
        <v>4.5999999999999996</v>
      </c>
      <c r="G122" s="175">
        <v>5.3</v>
      </c>
      <c r="H122" s="68">
        <f>F122*Содержание!$C$42</f>
        <v>308.02199150000001</v>
      </c>
      <c r="I122" s="68">
        <f>G122*Содержание!$C$42</f>
        <v>354.89490325000003</v>
      </c>
    </row>
    <row r="123" spans="1:9" ht="69" customHeight="1" x14ac:dyDescent="0.15">
      <c r="A123" s="14" t="s">
        <v>1436</v>
      </c>
      <c r="B123" s="196" t="s">
        <v>1086</v>
      </c>
      <c r="C123" s="14" t="s">
        <v>1089</v>
      </c>
      <c r="D123" s="14"/>
      <c r="E123" s="28" t="s">
        <v>1442</v>
      </c>
      <c r="F123" s="175">
        <v>4.5999999999999996</v>
      </c>
      <c r="G123" s="175">
        <v>5.3</v>
      </c>
      <c r="H123" s="68">
        <f>F123*Содержание!$C$42</f>
        <v>308.02199150000001</v>
      </c>
      <c r="I123" s="68">
        <f>G123*Содержание!$C$42</f>
        <v>354.89490325000003</v>
      </c>
    </row>
    <row r="124" spans="1:9" ht="69" customHeight="1" x14ac:dyDescent="0.15">
      <c r="A124" s="14" t="s">
        <v>1437</v>
      </c>
      <c r="B124" s="196" t="s">
        <v>1086</v>
      </c>
      <c r="C124" s="14" t="s">
        <v>1089</v>
      </c>
      <c r="D124" s="14"/>
      <c r="E124" s="28" t="s">
        <v>1443</v>
      </c>
      <c r="F124" s="175">
        <v>4.5999999999999996</v>
      </c>
      <c r="G124" s="175">
        <v>5.3</v>
      </c>
      <c r="H124" s="68">
        <f>F124*Содержание!$C$42</f>
        <v>308.02199150000001</v>
      </c>
      <c r="I124" s="68">
        <f>G124*Содержание!$C$42</f>
        <v>354.89490325000003</v>
      </c>
    </row>
    <row r="125" spans="1:9" ht="69" customHeight="1" x14ac:dyDescent="0.2">
      <c r="A125" s="54" t="s">
        <v>1487</v>
      </c>
      <c r="B125" s="54" t="s">
        <v>1086</v>
      </c>
      <c r="C125" s="54" t="s">
        <v>1089</v>
      </c>
      <c r="D125"/>
      <c r="E125" s="70" t="s">
        <v>1444</v>
      </c>
      <c r="F125" s="172">
        <v>8.3000000000000007</v>
      </c>
      <c r="G125" s="172">
        <v>9.1</v>
      </c>
      <c r="H125" s="71">
        <f>F125*Содержание!$C$42</f>
        <v>555.77881075000005</v>
      </c>
      <c r="I125" s="71">
        <f>G125*Содержание!$C$42</f>
        <v>609.34785275000002</v>
      </c>
    </row>
    <row r="126" spans="1:9" ht="29.25" customHeight="1" x14ac:dyDescent="0.15">
      <c r="A126" s="301" t="s">
        <v>1815</v>
      </c>
      <c r="B126" s="302"/>
      <c r="C126" s="302"/>
      <c r="D126" s="302"/>
      <c r="E126" s="302"/>
      <c r="F126" s="302"/>
      <c r="G126" s="302"/>
      <c r="H126" s="302"/>
      <c r="I126" s="303"/>
    </row>
    <row r="127" spans="1:9" ht="69" customHeight="1" x14ac:dyDescent="0.2">
      <c r="A127" s="84" t="s">
        <v>1816</v>
      </c>
      <c r="B127" s="54" t="s">
        <v>1086</v>
      </c>
      <c r="C127" s="84" t="s">
        <v>1089</v>
      </c>
      <c r="D127" s="72"/>
      <c r="E127" s="66" t="s">
        <v>1817</v>
      </c>
      <c r="F127" s="172">
        <v>9</v>
      </c>
      <c r="G127" s="172">
        <v>11</v>
      </c>
      <c r="H127" s="71">
        <f>F127*Содержание!$C$42</f>
        <v>602.65172250000001</v>
      </c>
      <c r="I127" s="71">
        <f>G127*Содержание!$C$42</f>
        <v>736.57432749999998</v>
      </c>
    </row>
    <row r="128" spans="1:9" ht="69" customHeight="1" x14ac:dyDescent="0.2">
      <c r="A128" s="14" t="s">
        <v>1818</v>
      </c>
      <c r="B128" s="54" t="s">
        <v>1086</v>
      </c>
      <c r="C128" s="84" t="s">
        <v>1089</v>
      </c>
      <c r="D128" s="72"/>
      <c r="E128" s="28" t="s">
        <v>1819</v>
      </c>
      <c r="F128" s="172">
        <v>9</v>
      </c>
      <c r="G128" s="172">
        <v>11</v>
      </c>
      <c r="H128" s="71">
        <f>F128*Содержание!$C$42</f>
        <v>602.65172250000001</v>
      </c>
      <c r="I128" s="71">
        <f>G128*Содержание!$C$42</f>
        <v>736.57432749999998</v>
      </c>
    </row>
    <row r="129" spans="1:9" ht="69" customHeight="1" x14ac:dyDescent="0.2">
      <c r="A129" s="14" t="s">
        <v>1820</v>
      </c>
      <c r="B129" s="54" t="s">
        <v>1086</v>
      </c>
      <c r="C129" s="84" t="s">
        <v>1089</v>
      </c>
      <c r="D129" s="72"/>
      <c r="E129" s="28" t="s">
        <v>1821</v>
      </c>
      <c r="F129" s="172">
        <v>9</v>
      </c>
      <c r="G129" s="172">
        <v>11</v>
      </c>
      <c r="H129" s="71">
        <f>F129*Содержание!$C$42</f>
        <v>602.65172250000001</v>
      </c>
      <c r="I129" s="71">
        <f>G129*Содержание!$C$42</f>
        <v>736.57432749999998</v>
      </c>
    </row>
    <row r="130" spans="1:9" ht="69" customHeight="1" x14ac:dyDescent="0.2">
      <c r="A130" s="14" t="s">
        <v>1822</v>
      </c>
      <c r="B130" s="54" t="s">
        <v>1086</v>
      </c>
      <c r="C130" s="84" t="s">
        <v>1089</v>
      </c>
      <c r="D130" s="72"/>
      <c r="E130" s="28" t="s">
        <v>1823</v>
      </c>
      <c r="F130" s="172">
        <v>10.4</v>
      </c>
      <c r="G130" s="172">
        <v>12.5</v>
      </c>
      <c r="H130" s="71">
        <f>F130*Содержание!$C$42</f>
        <v>696.39754600000003</v>
      </c>
      <c r="I130" s="71">
        <f>G130*Содержание!$C$42</f>
        <v>837.01628125000002</v>
      </c>
    </row>
    <row r="131" spans="1:9" ht="30.75" customHeight="1" x14ac:dyDescent="0.15">
      <c r="A131" s="301" t="s">
        <v>1824</v>
      </c>
      <c r="B131" s="302"/>
      <c r="C131" s="302"/>
      <c r="D131" s="302"/>
      <c r="E131" s="302"/>
      <c r="F131" s="302"/>
      <c r="G131" s="302"/>
      <c r="H131" s="302"/>
      <c r="I131" s="303"/>
    </row>
    <row r="132" spans="1:9" ht="69" customHeight="1" x14ac:dyDescent="0.2">
      <c r="A132" s="14" t="s">
        <v>1847</v>
      </c>
      <c r="B132" s="54" t="s">
        <v>1086</v>
      </c>
      <c r="C132" s="84"/>
      <c r="D132" s="72"/>
      <c r="E132" s="28" t="s">
        <v>1825</v>
      </c>
      <c r="F132" s="172">
        <v>10.6</v>
      </c>
      <c r="G132" s="172">
        <v>13</v>
      </c>
      <c r="H132" s="71">
        <f>F132*Содержание!$C$42</f>
        <v>709.78980650000005</v>
      </c>
      <c r="I132" s="71">
        <f>G132*Содержание!$C$42</f>
        <v>870.49693250000007</v>
      </c>
    </row>
    <row r="133" spans="1:9" ht="69" customHeight="1" x14ac:dyDescent="0.2">
      <c r="A133" s="14" t="s">
        <v>1826</v>
      </c>
      <c r="B133" s="54" t="s">
        <v>1086</v>
      </c>
      <c r="C133" s="84"/>
      <c r="D133" s="72"/>
      <c r="E133" s="28" t="s">
        <v>1827</v>
      </c>
      <c r="F133" s="172">
        <v>10.6</v>
      </c>
      <c r="G133" s="172">
        <v>13</v>
      </c>
      <c r="H133" s="71">
        <f>F133*Содержание!$C$42</f>
        <v>709.78980650000005</v>
      </c>
      <c r="I133" s="71">
        <f>G133*Содержание!$C$42</f>
        <v>870.49693250000007</v>
      </c>
    </row>
    <row r="134" spans="1:9" ht="69" customHeight="1" x14ac:dyDescent="0.2">
      <c r="A134" s="14" t="s">
        <v>1848</v>
      </c>
      <c r="B134" s="54" t="s">
        <v>1086</v>
      </c>
      <c r="C134" s="84"/>
      <c r="D134" s="72"/>
      <c r="E134" s="28" t="s">
        <v>1828</v>
      </c>
      <c r="F134" s="172">
        <v>10.6</v>
      </c>
      <c r="G134" s="172">
        <v>13</v>
      </c>
      <c r="H134" s="71">
        <f>F134*Содержание!$C$42</f>
        <v>709.78980650000005</v>
      </c>
      <c r="I134" s="71">
        <f>G134*Содержание!$C$42</f>
        <v>870.49693250000007</v>
      </c>
    </row>
    <row r="135" spans="1:9" ht="24.2" customHeight="1" x14ac:dyDescent="0.15">
      <c r="A135" s="279" t="s">
        <v>1488</v>
      </c>
      <c r="B135" s="279"/>
      <c r="C135" s="279"/>
      <c r="D135" s="279"/>
      <c r="E135" s="279"/>
      <c r="F135" s="279"/>
      <c r="G135" s="279"/>
      <c r="H135" s="279"/>
      <c r="I135" s="279"/>
    </row>
    <row r="136" spans="1:9" ht="69" customHeight="1" x14ac:dyDescent="0.15">
      <c r="A136" s="14" t="s">
        <v>1489</v>
      </c>
      <c r="B136" s="14" t="s">
        <v>1086</v>
      </c>
      <c r="C136" s="14" t="s">
        <v>1089</v>
      </c>
      <c r="D136" s="14"/>
      <c r="E136" s="28" t="s">
        <v>1546</v>
      </c>
      <c r="F136" s="175">
        <v>12.1</v>
      </c>
      <c r="G136" s="175">
        <v>13.5</v>
      </c>
      <c r="H136" s="68">
        <f>F136*Содержание!$C$42</f>
        <v>810.23176024999998</v>
      </c>
      <c r="I136" s="68">
        <f>G136*Содержание!$C$42</f>
        <v>903.97758375000001</v>
      </c>
    </row>
    <row r="137" spans="1:9" ht="69" customHeight="1" x14ac:dyDescent="0.15">
      <c r="A137" s="14" t="s">
        <v>1490</v>
      </c>
      <c r="B137" s="14" t="s">
        <v>1086</v>
      </c>
      <c r="C137" s="14" t="s">
        <v>1089</v>
      </c>
      <c r="D137" s="14"/>
      <c r="E137" s="28" t="s">
        <v>1547</v>
      </c>
      <c r="F137" s="175">
        <v>12.1</v>
      </c>
      <c r="G137" s="175">
        <v>13.5</v>
      </c>
      <c r="H137" s="68">
        <f>F137*Содержание!$C$42</f>
        <v>810.23176024999998</v>
      </c>
      <c r="I137" s="68">
        <f>G137*Содержание!$C$42</f>
        <v>903.97758375000001</v>
      </c>
    </row>
    <row r="138" spans="1:9" ht="69" customHeight="1" x14ac:dyDescent="0.15">
      <c r="A138" s="14" t="s">
        <v>1491</v>
      </c>
      <c r="B138" s="14" t="s">
        <v>1086</v>
      </c>
      <c r="C138" s="14" t="s">
        <v>1089</v>
      </c>
      <c r="D138" s="14"/>
      <c r="E138" s="28" t="s">
        <v>1548</v>
      </c>
      <c r="F138" s="175">
        <v>12.1</v>
      </c>
      <c r="G138" s="175">
        <v>13.5</v>
      </c>
      <c r="H138" s="68">
        <f>F138*Содержание!$C$42</f>
        <v>810.23176024999998</v>
      </c>
      <c r="I138" s="68">
        <f>G138*Содержание!$C$42</f>
        <v>903.97758375000001</v>
      </c>
    </row>
    <row r="139" spans="1:9" ht="69" customHeight="1" x14ac:dyDescent="0.15">
      <c r="A139" s="14" t="s">
        <v>1492</v>
      </c>
      <c r="B139" s="14" t="s">
        <v>1086</v>
      </c>
      <c r="C139" s="14" t="s">
        <v>1089</v>
      </c>
      <c r="D139" s="14"/>
      <c r="E139" s="28" t="s">
        <v>1549</v>
      </c>
      <c r="F139" s="175">
        <v>12.1</v>
      </c>
      <c r="G139" s="175">
        <v>13.5</v>
      </c>
      <c r="H139" s="68">
        <f>F139*Содержание!$C$42</f>
        <v>810.23176024999998</v>
      </c>
      <c r="I139" s="68">
        <f>G139*Содержание!$C$42</f>
        <v>903.97758375000001</v>
      </c>
    </row>
    <row r="140" spans="1:9" ht="69" customHeight="1" x14ac:dyDescent="0.15">
      <c r="A140" s="14" t="s">
        <v>1493</v>
      </c>
      <c r="B140" s="14" t="s">
        <v>1086</v>
      </c>
      <c r="C140" s="14" t="s">
        <v>1089</v>
      </c>
      <c r="D140" s="14"/>
      <c r="E140" s="28" t="s">
        <v>1550</v>
      </c>
      <c r="F140" s="175">
        <v>12.1</v>
      </c>
      <c r="G140" s="175">
        <v>13.5</v>
      </c>
      <c r="H140" s="68">
        <f>F140*Содержание!$C$42</f>
        <v>810.23176024999998</v>
      </c>
      <c r="I140" s="68">
        <f>G140*Содержание!$C$42</f>
        <v>903.97758375000001</v>
      </c>
    </row>
    <row r="141" spans="1:9" ht="69" customHeight="1" x14ac:dyDescent="0.15">
      <c r="A141" s="14" t="s">
        <v>1494</v>
      </c>
      <c r="B141" s="14" t="s">
        <v>1086</v>
      </c>
      <c r="C141" s="14" t="s">
        <v>1089</v>
      </c>
      <c r="D141" s="14"/>
      <c r="E141" s="28" t="s">
        <v>1551</v>
      </c>
      <c r="F141" s="175">
        <v>12.1</v>
      </c>
      <c r="G141" s="175">
        <v>13.5</v>
      </c>
      <c r="H141" s="68">
        <f>F141*Содержание!$C$42</f>
        <v>810.23176024999998</v>
      </c>
      <c r="I141" s="68">
        <f>G141*Содержание!$C$42</f>
        <v>903.97758375000001</v>
      </c>
    </row>
    <row r="142" spans="1:9" ht="63.75" customHeight="1" x14ac:dyDescent="0.2">
      <c r="A142" s="14" t="s">
        <v>1495</v>
      </c>
      <c r="B142" s="14" t="s">
        <v>1086</v>
      </c>
      <c r="C142" s="14" t="s">
        <v>1089</v>
      </c>
      <c r="D142"/>
      <c r="E142" s="28" t="s">
        <v>1552</v>
      </c>
      <c r="F142" s="175">
        <v>12.1</v>
      </c>
      <c r="G142" s="175">
        <v>13.5</v>
      </c>
      <c r="H142" s="68">
        <f>F142*Содержание!$C$42</f>
        <v>810.23176024999998</v>
      </c>
      <c r="I142" s="68">
        <f>G142*Содержание!$C$42</f>
        <v>903.97758375000001</v>
      </c>
    </row>
    <row r="143" spans="1:9" ht="63" customHeight="1" x14ac:dyDescent="0.2">
      <c r="A143" s="14" t="s">
        <v>1496</v>
      </c>
      <c r="B143" s="14" t="s">
        <v>1086</v>
      </c>
      <c r="C143" s="14" t="s">
        <v>1089</v>
      </c>
      <c r="D143"/>
      <c r="E143" s="28" t="s">
        <v>1553</v>
      </c>
      <c r="F143" s="175">
        <v>13.2</v>
      </c>
      <c r="G143" s="175">
        <v>14.6</v>
      </c>
      <c r="H143" s="68">
        <f>F143*Содержание!$C$42</f>
        <v>883.88919299999998</v>
      </c>
      <c r="I143" s="68">
        <f>G143*Содержание!$C$42</f>
        <v>977.63501650000001</v>
      </c>
    </row>
    <row r="144" spans="1:9" ht="69" customHeight="1" x14ac:dyDescent="0.15">
      <c r="A144" s="14" t="s">
        <v>1497</v>
      </c>
      <c r="B144" s="14" t="s">
        <v>1086</v>
      </c>
      <c r="C144" s="14" t="s">
        <v>1089</v>
      </c>
      <c r="D144" s="14"/>
      <c r="E144" s="28" t="s">
        <v>1554</v>
      </c>
      <c r="F144" s="175">
        <v>22</v>
      </c>
      <c r="G144" s="175">
        <v>24.5</v>
      </c>
      <c r="H144" s="68">
        <f>F144*Содержание!$C$42</f>
        <v>1473.148655</v>
      </c>
      <c r="I144" s="68">
        <f>G144*Содержание!$C$42</f>
        <v>1640.5519112500001</v>
      </c>
    </row>
    <row r="145" spans="1:9" ht="24.2" customHeight="1" x14ac:dyDescent="0.15">
      <c r="A145" s="279" t="s">
        <v>1498</v>
      </c>
      <c r="B145" s="279"/>
      <c r="C145" s="279"/>
      <c r="D145" s="279"/>
      <c r="E145" s="279"/>
      <c r="F145" s="279"/>
      <c r="G145" s="279"/>
      <c r="H145" s="279"/>
      <c r="I145" s="279"/>
    </row>
    <row r="146" spans="1:9" ht="69" customHeight="1" x14ac:dyDescent="0.15">
      <c r="A146" s="14" t="s">
        <v>1499</v>
      </c>
      <c r="B146" s="14" t="s">
        <v>1086</v>
      </c>
      <c r="C146" s="14" t="s">
        <v>1089</v>
      </c>
      <c r="D146" s="14"/>
      <c r="E146" s="28" t="s">
        <v>1555</v>
      </c>
      <c r="F146" s="175">
        <v>18.2</v>
      </c>
      <c r="G146" s="175">
        <v>20</v>
      </c>
      <c r="H146" s="68">
        <f>F146*Содержание!$C$42</f>
        <v>1218.6957055</v>
      </c>
      <c r="I146" s="68">
        <f>G146*Содержание!$C$42</f>
        <v>1339.22605</v>
      </c>
    </row>
    <row r="147" spans="1:9" ht="69" customHeight="1" x14ac:dyDescent="0.15">
      <c r="A147" s="14" t="s">
        <v>1500</v>
      </c>
      <c r="B147" s="14" t="s">
        <v>1086</v>
      </c>
      <c r="C147" s="14" t="s">
        <v>1089</v>
      </c>
      <c r="D147" s="14"/>
      <c r="E147" s="28" t="s">
        <v>1556</v>
      </c>
      <c r="F147" s="175">
        <v>18.2</v>
      </c>
      <c r="G147" s="175">
        <v>20</v>
      </c>
      <c r="H147" s="68">
        <f>F147*Содержание!$C$42</f>
        <v>1218.6957055</v>
      </c>
      <c r="I147" s="68">
        <f>G147*Содержание!$C$42</f>
        <v>1339.22605</v>
      </c>
    </row>
    <row r="148" spans="1:9" ht="69" customHeight="1" x14ac:dyDescent="0.15">
      <c r="A148" s="14" t="s">
        <v>1501</v>
      </c>
      <c r="B148" s="14" t="s">
        <v>1086</v>
      </c>
      <c r="C148" s="14" t="s">
        <v>1089</v>
      </c>
      <c r="D148" s="14"/>
      <c r="E148" s="28" t="s">
        <v>1557</v>
      </c>
      <c r="F148" s="175">
        <v>18.2</v>
      </c>
      <c r="G148" s="175">
        <v>20</v>
      </c>
      <c r="H148" s="68">
        <f>F148*Содержание!$C$42</f>
        <v>1218.6957055</v>
      </c>
      <c r="I148" s="68">
        <f>G148*Содержание!$C$42</f>
        <v>1339.22605</v>
      </c>
    </row>
    <row r="149" spans="1:9" ht="69" customHeight="1" x14ac:dyDescent="0.15">
      <c r="A149" s="14" t="s">
        <v>1502</v>
      </c>
      <c r="B149" s="14" t="s">
        <v>1086</v>
      </c>
      <c r="C149" s="14" t="s">
        <v>1089</v>
      </c>
      <c r="D149" s="14"/>
      <c r="E149" s="28" t="s">
        <v>1560</v>
      </c>
      <c r="F149" s="175">
        <v>18.2</v>
      </c>
      <c r="G149" s="175">
        <v>20</v>
      </c>
      <c r="H149" s="68">
        <f>F149*Содержание!$C$42</f>
        <v>1218.6957055</v>
      </c>
      <c r="I149" s="68">
        <f>G149*Содержание!$C$42</f>
        <v>1339.22605</v>
      </c>
    </row>
    <row r="150" spans="1:9" ht="69" customHeight="1" x14ac:dyDescent="0.15">
      <c r="A150" s="14" t="s">
        <v>1503</v>
      </c>
      <c r="B150" s="14" t="s">
        <v>1086</v>
      </c>
      <c r="C150" s="14" t="s">
        <v>1089</v>
      </c>
      <c r="D150" s="14"/>
      <c r="E150" s="28" t="s">
        <v>1558</v>
      </c>
      <c r="F150" s="175">
        <v>18.2</v>
      </c>
      <c r="G150" s="175">
        <v>20</v>
      </c>
      <c r="H150" s="68">
        <f>F150*Содержание!$C$42</f>
        <v>1218.6957055</v>
      </c>
      <c r="I150" s="68">
        <f>G150*Содержание!$C$42</f>
        <v>1339.22605</v>
      </c>
    </row>
    <row r="151" spans="1:9" ht="69" customHeight="1" x14ac:dyDescent="0.15">
      <c r="A151" s="14" t="s">
        <v>1504</v>
      </c>
      <c r="B151" s="14" t="s">
        <v>1086</v>
      </c>
      <c r="C151" s="14" t="s">
        <v>1089</v>
      </c>
      <c r="D151" s="14"/>
      <c r="E151" s="28" t="s">
        <v>1559</v>
      </c>
      <c r="F151" s="175">
        <v>18.2</v>
      </c>
      <c r="G151" s="175">
        <v>20</v>
      </c>
      <c r="H151" s="68">
        <f>F151*Содержание!$C$42</f>
        <v>1218.6957055</v>
      </c>
      <c r="I151" s="68">
        <f>G151*Содержание!$C$42</f>
        <v>1339.22605</v>
      </c>
    </row>
    <row r="152" spans="1:9" ht="69" customHeight="1" x14ac:dyDescent="0.15">
      <c r="A152" s="14" t="s">
        <v>1505</v>
      </c>
      <c r="B152" s="14" t="s">
        <v>1086</v>
      </c>
      <c r="C152" s="14" t="s">
        <v>1089</v>
      </c>
      <c r="D152" s="14"/>
      <c r="E152" s="28" t="s">
        <v>1561</v>
      </c>
      <c r="F152" s="175">
        <v>18.2</v>
      </c>
      <c r="G152" s="175">
        <v>20</v>
      </c>
      <c r="H152" s="68">
        <f>F152*Содержание!$C$42</f>
        <v>1218.6957055</v>
      </c>
      <c r="I152" s="68">
        <f>G152*Содержание!$C$42</f>
        <v>1339.22605</v>
      </c>
    </row>
    <row r="153" spans="1:9" ht="69" customHeight="1" x14ac:dyDescent="0.15">
      <c r="A153" s="14" t="s">
        <v>1506</v>
      </c>
      <c r="B153" s="14" t="s">
        <v>1086</v>
      </c>
      <c r="C153" s="14" t="s">
        <v>1089</v>
      </c>
      <c r="D153" s="14"/>
      <c r="E153" s="28" t="s">
        <v>1562</v>
      </c>
      <c r="F153" s="175">
        <v>20</v>
      </c>
      <c r="G153" s="175">
        <v>22</v>
      </c>
      <c r="H153" s="68">
        <f>F153*Содержание!$C$42</f>
        <v>1339.22605</v>
      </c>
      <c r="I153" s="68">
        <f>G153*Содержание!$C$42</f>
        <v>1473.148655</v>
      </c>
    </row>
    <row r="154" spans="1:9" ht="69" customHeight="1" x14ac:dyDescent="0.15">
      <c r="A154" s="14" t="s">
        <v>1507</v>
      </c>
      <c r="B154" s="14" t="s">
        <v>1086</v>
      </c>
      <c r="C154" s="14" t="s">
        <v>1089</v>
      </c>
      <c r="D154" s="14"/>
      <c r="E154" s="28" t="s">
        <v>1563</v>
      </c>
      <c r="F154" s="175">
        <v>35</v>
      </c>
      <c r="G154" s="175">
        <v>38.5</v>
      </c>
      <c r="H154" s="68">
        <f>F154*Содержание!$C$42</f>
        <v>2343.6455875000001</v>
      </c>
      <c r="I154" s="68">
        <f>G154*Содержание!$C$42</f>
        <v>2578.0101462500002</v>
      </c>
    </row>
    <row r="155" spans="1:9" ht="24.2" customHeight="1" x14ac:dyDescent="0.15">
      <c r="A155" s="279" t="s">
        <v>1508</v>
      </c>
      <c r="B155" s="279"/>
      <c r="C155" s="279"/>
      <c r="D155" s="279"/>
      <c r="E155" s="279"/>
      <c r="F155" s="279"/>
      <c r="G155" s="279"/>
      <c r="H155" s="279"/>
      <c r="I155" s="279"/>
    </row>
    <row r="156" spans="1:9" ht="81.75" customHeight="1" x14ac:dyDescent="0.15">
      <c r="A156" s="14" t="s">
        <v>1509</v>
      </c>
      <c r="B156" s="14" t="s">
        <v>1086</v>
      </c>
      <c r="C156" s="14" t="s">
        <v>1089</v>
      </c>
      <c r="D156" s="14"/>
      <c r="E156" s="28" t="s">
        <v>1564</v>
      </c>
      <c r="F156" s="175">
        <v>13.8</v>
      </c>
      <c r="G156" s="175">
        <v>15.2</v>
      </c>
      <c r="H156" s="68">
        <f>F156*Содержание!$C$42</f>
        <v>924.06597450000004</v>
      </c>
      <c r="I156" s="68">
        <f>G156*Содержание!$C$42</f>
        <v>1017.811798</v>
      </c>
    </row>
    <row r="157" spans="1:9" ht="79.5" customHeight="1" x14ac:dyDescent="0.15">
      <c r="A157" s="14" t="s">
        <v>1510</v>
      </c>
      <c r="B157" s="14" t="s">
        <v>1086</v>
      </c>
      <c r="C157" s="14" t="s">
        <v>1089</v>
      </c>
      <c r="D157" s="14"/>
      <c r="E157" s="28" t="s">
        <v>1565</v>
      </c>
      <c r="F157" s="175">
        <v>13.8</v>
      </c>
      <c r="G157" s="175">
        <v>15.2</v>
      </c>
      <c r="H157" s="68">
        <f>F157*Содержание!$C$42</f>
        <v>924.06597450000004</v>
      </c>
      <c r="I157" s="68">
        <f>G157*Содержание!$C$42</f>
        <v>1017.811798</v>
      </c>
    </row>
    <row r="158" spans="1:9" ht="84" customHeight="1" x14ac:dyDescent="0.15">
      <c r="A158" s="14" t="s">
        <v>1829</v>
      </c>
      <c r="B158" s="14" t="s">
        <v>1086</v>
      </c>
      <c r="C158" s="14" t="s">
        <v>1089</v>
      </c>
      <c r="D158" s="14"/>
      <c r="E158" s="28" t="s">
        <v>1830</v>
      </c>
      <c r="F158" s="175">
        <v>13.8</v>
      </c>
      <c r="G158" s="175">
        <v>15.2</v>
      </c>
      <c r="H158" s="68">
        <f>F158*Содержание!$C$42</f>
        <v>924.06597450000004</v>
      </c>
      <c r="I158" s="68">
        <f>G158*Содержание!$C$42</f>
        <v>1017.811798</v>
      </c>
    </row>
    <row r="159" spans="1:9" ht="79.5" customHeight="1" x14ac:dyDescent="0.15">
      <c r="A159" s="14" t="s">
        <v>1511</v>
      </c>
      <c r="B159" s="14" t="s">
        <v>1086</v>
      </c>
      <c r="C159" s="14" t="s">
        <v>1089</v>
      </c>
      <c r="D159" s="14"/>
      <c r="E159" s="28" t="s">
        <v>1566</v>
      </c>
      <c r="F159" s="175">
        <v>14.9</v>
      </c>
      <c r="G159" s="175">
        <v>16.3</v>
      </c>
      <c r="H159" s="68">
        <f>F159*Содержание!$C$42</f>
        <v>997.72340725000004</v>
      </c>
      <c r="I159" s="68">
        <f>G159*Содержание!$C$42</f>
        <v>1091.4692307500002</v>
      </c>
    </row>
    <row r="160" spans="1:9" ht="24.2" customHeight="1" x14ac:dyDescent="0.15">
      <c r="A160" s="279" t="s">
        <v>1508</v>
      </c>
      <c r="B160" s="279"/>
      <c r="C160" s="279"/>
      <c r="D160" s="279"/>
      <c r="E160" s="279"/>
      <c r="F160" s="279"/>
      <c r="G160" s="279"/>
      <c r="H160" s="279"/>
      <c r="I160" s="279"/>
    </row>
    <row r="161" spans="1:9" ht="70.5" customHeight="1" x14ac:dyDescent="0.15">
      <c r="A161" s="14" t="s">
        <v>1512</v>
      </c>
      <c r="B161" s="14" t="s">
        <v>1086</v>
      </c>
      <c r="C161" s="14" t="s">
        <v>1089</v>
      </c>
      <c r="D161" s="14"/>
      <c r="E161" s="28" t="s">
        <v>1567</v>
      </c>
      <c r="F161" s="175">
        <v>22</v>
      </c>
      <c r="G161" s="175">
        <v>24.2</v>
      </c>
      <c r="H161" s="68">
        <f>F161*Содержание!$C$42</f>
        <v>1473.148655</v>
      </c>
      <c r="I161" s="68">
        <f>G161*Содержание!$C$42</f>
        <v>1620.4635205</v>
      </c>
    </row>
    <row r="162" spans="1:9" ht="76.5" customHeight="1" x14ac:dyDescent="0.15">
      <c r="A162" s="14" t="s">
        <v>1513</v>
      </c>
      <c r="B162" s="14" t="s">
        <v>1086</v>
      </c>
      <c r="C162" s="14" t="s">
        <v>1089</v>
      </c>
      <c r="D162" s="14"/>
      <c r="E162" s="28" t="s">
        <v>1568</v>
      </c>
      <c r="F162" s="175">
        <v>22</v>
      </c>
      <c r="G162" s="175">
        <v>24.2</v>
      </c>
      <c r="H162" s="68">
        <f>F162*Содержание!$C$42</f>
        <v>1473.148655</v>
      </c>
      <c r="I162" s="68">
        <f>G162*Содержание!$C$42</f>
        <v>1620.4635205</v>
      </c>
    </row>
    <row r="163" spans="1:9" ht="74.25" customHeight="1" x14ac:dyDescent="0.15">
      <c r="A163" s="14" t="s">
        <v>1514</v>
      </c>
      <c r="B163" s="14" t="s">
        <v>1086</v>
      </c>
      <c r="C163" s="14" t="s">
        <v>1089</v>
      </c>
      <c r="D163" s="14"/>
      <c r="E163" s="28" t="s">
        <v>1569</v>
      </c>
      <c r="F163" s="175">
        <v>23.3</v>
      </c>
      <c r="G163" s="175">
        <v>25.6</v>
      </c>
      <c r="H163" s="68">
        <f>F163*Содержание!$C$42</f>
        <v>1560.1983482500002</v>
      </c>
      <c r="I163" s="68">
        <f>G163*Содержание!$C$42</f>
        <v>1714.2093440000001</v>
      </c>
    </row>
    <row r="164" spans="1:9" ht="24.2" customHeight="1" x14ac:dyDescent="0.15">
      <c r="A164" s="279" t="s">
        <v>1445</v>
      </c>
      <c r="B164" s="279"/>
      <c r="C164" s="279"/>
      <c r="D164" s="279"/>
      <c r="E164" s="279"/>
      <c r="F164" s="279"/>
      <c r="G164" s="279"/>
      <c r="H164" s="279"/>
      <c r="I164" s="279"/>
    </row>
    <row r="165" spans="1:9" ht="67.5" x14ac:dyDescent="0.15">
      <c r="A165" s="14" t="s">
        <v>1446</v>
      </c>
      <c r="B165" s="14" t="s">
        <v>1086</v>
      </c>
      <c r="C165" s="14" t="s">
        <v>1089</v>
      </c>
      <c r="D165" s="14"/>
      <c r="E165" s="28" t="s">
        <v>1451</v>
      </c>
      <c r="F165" s="175">
        <v>51.4</v>
      </c>
      <c r="G165" s="175">
        <v>56.5</v>
      </c>
      <c r="H165" s="68">
        <f>F165*Содержание!$C$42</f>
        <v>3441.8109485</v>
      </c>
      <c r="I165" s="68">
        <f>G165*Содержание!$C$42</f>
        <v>3783.3135912500002</v>
      </c>
    </row>
    <row r="166" spans="1:9" ht="67.5" x14ac:dyDescent="0.15">
      <c r="A166" s="14" t="s">
        <v>1447</v>
      </c>
      <c r="B166" s="14" t="s">
        <v>1086</v>
      </c>
      <c r="C166" s="14" t="s">
        <v>1089</v>
      </c>
      <c r="D166" s="14"/>
      <c r="E166" s="28" t="s">
        <v>1452</v>
      </c>
      <c r="F166" s="175">
        <v>51.4</v>
      </c>
      <c r="G166" s="175">
        <v>56.5</v>
      </c>
      <c r="H166" s="68">
        <f>F166*Содержание!$C$42</f>
        <v>3441.8109485</v>
      </c>
      <c r="I166" s="68">
        <f>G166*Содержание!$C$42</f>
        <v>3783.3135912500002</v>
      </c>
    </row>
    <row r="167" spans="1:9" ht="67.5" x14ac:dyDescent="0.15">
      <c r="A167" s="14" t="s">
        <v>1448</v>
      </c>
      <c r="B167" s="14" t="s">
        <v>1086</v>
      </c>
      <c r="C167" s="14" t="s">
        <v>1089</v>
      </c>
      <c r="D167" s="14"/>
      <c r="E167" s="28" t="s">
        <v>1453</v>
      </c>
      <c r="F167" s="175">
        <v>55.6</v>
      </c>
      <c r="G167" s="175">
        <v>61.2</v>
      </c>
      <c r="H167" s="68">
        <f>F167*Содержание!$C$42</f>
        <v>3723.0484190000002</v>
      </c>
      <c r="I167" s="68">
        <f>G167*Содержание!$C$42</f>
        <v>4098.0317130000003</v>
      </c>
    </row>
    <row r="168" spans="1:9" ht="67.5" x14ac:dyDescent="0.15">
      <c r="A168" s="14" t="s">
        <v>1449</v>
      </c>
      <c r="B168" s="14" t="s">
        <v>1086</v>
      </c>
      <c r="C168" s="14" t="s">
        <v>1089</v>
      </c>
      <c r="D168" s="14"/>
      <c r="E168" s="28" t="s">
        <v>1454</v>
      </c>
      <c r="F168" s="175">
        <v>66</v>
      </c>
      <c r="G168" s="175">
        <v>72.5</v>
      </c>
      <c r="H168" s="68">
        <f>F168*Содержание!$C$42</f>
        <v>4419.4459649999999</v>
      </c>
      <c r="I168" s="68">
        <f>G168*Содержание!$C$42</f>
        <v>4854.69443125</v>
      </c>
    </row>
    <row r="169" spans="1:9" ht="67.5" x14ac:dyDescent="0.15">
      <c r="A169" s="14" t="s">
        <v>1450</v>
      </c>
      <c r="B169" s="14" t="s">
        <v>1086</v>
      </c>
      <c r="C169" s="14" t="s">
        <v>1089</v>
      </c>
      <c r="D169" s="14"/>
      <c r="E169" s="28" t="s">
        <v>1455</v>
      </c>
      <c r="F169" s="175">
        <v>66</v>
      </c>
      <c r="G169" s="175">
        <v>72.5</v>
      </c>
      <c r="H169" s="68">
        <f>F169*Содержание!$C$42</f>
        <v>4419.4459649999999</v>
      </c>
      <c r="I169" s="68">
        <f>G169*Содержание!$C$42</f>
        <v>4854.69443125</v>
      </c>
    </row>
    <row r="170" spans="1:9" ht="24.2" customHeight="1" x14ac:dyDescent="0.15">
      <c r="A170" s="279" t="s">
        <v>1456</v>
      </c>
      <c r="B170" s="279"/>
      <c r="C170" s="279"/>
      <c r="D170" s="279"/>
      <c r="E170" s="279"/>
      <c r="F170" s="279"/>
      <c r="G170" s="279"/>
      <c r="H170" s="279"/>
      <c r="I170" s="279"/>
    </row>
    <row r="171" spans="1:9" ht="67.5" x14ac:dyDescent="0.15">
      <c r="A171" s="14" t="s">
        <v>1457</v>
      </c>
      <c r="B171" s="14" t="s">
        <v>1086</v>
      </c>
      <c r="C171" s="14" t="s">
        <v>1089</v>
      </c>
      <c r="D171" s="14"/>
      <c r="E171" s="28" t="s">
        <v>1460</v>
      </c>
      <c r="F171" s="175">
        <v>57.8</v>
      </c>
      <c r="G171" s="175">
        <v>63</v>
      </c>
      <c r="H171" s="68">
        <f>F171*Содержание!$C$42</f>
        <v>3870.3632844999997</v>
      </c>
      <c r="I171" s="68">
        <f>G171*Содержание!$C$42</f>
        <v>4218.5620575000003</v>
      </c>
    </row>
    <row r="172" spans="1:9" ht="67.5" x14ac:dyDescent="0.15">
      <c r="A172" s="14" t="s">
        <v>1458</v>
      </c>
      <c r="B172" s="14" t="s">
        <v>1086</v>
      </c>
      <c r="C172" s="14" t="s">
        <v>1089</v>
      </c>
      <c r="D172" s="14"/>
      <c r="E172" s="28" t="s">
        <v>1461</v>
      </c>
      <c r="F172" s="175">
        <v>67</v>
      </c>
      <c r="G172" s="175">
        <v>73</v>
      </c>
      <c r="H172" s="68">
        <f>F172*Содержание!$C$42</f>
        <v>4486.4072674999998</v>
      </c>
      <c r="I172" s="68">
        <f>G172*Содержание!$C$42</f>
        <v>4888.1750824999999</v>
      </c>
    </row>
    <row r="173" spans="1:9" ht="67.5" x14ac:dyDescent="0.15">
      <c r="A173" s="14" t="s">
        <v>1459</v>
      </c>
      <c r="B173" s="14" t="s">
        <v>1086</v>
      </c>
      <c r="C173" s="14" t="s">
        <v>1089</v>
      </c>
      <c r="D173" s="14"/>
      <c r="E173" s="28" t="s">
        <v>1462</v>
      </c>
      <c r="F173" s="175">
        <v>67</v>
      </c>
      <c r="G173" s="175">
        <v>73</v>
      </c>
      <c r="H173" s="68">
        <f>F173*Содержание!$C$42</f>
        <v>4486.4072674999998</v>
      </c>
      <c r="I173" s="68">
        <f>G173*Содержание!$C$42</f>
        <v>4888.1750824999999</v>
      </c>
    </row>
    <row r="174" spans="1:9" ht="24.2" customHeight="1" x14ac:dyDescent="0.15">
      <c r="A174" s="279" t="s">
        <v>1722</v>
      </c>
      <c r="B174" s="279"/>
      <c r="C174" s="279"/>
      <c r="D174" s="279"/>
      <c r="E174" s="279"/>
      <c r="F174" s="279"/>
      <c r="G174" s="279"/>
      <c r="H174" s="279"/>
      <c r="I174" s="279"/>
    </row>
    <row r="175" spans="1:9" ht="66.75" customHeight="1" x14ac:dyDescent="0.15">
      <c r="A175" s="14" t="s">
        <v>1515</v>
      </c>
      <c r="B175" s="14" t="s">
        <v>1086</v>
      </c>
      <c r="C175" s="14" t="s">
        <v>1089</v>
      </c>
      <c r="D175" s="14"/>
      <c r="E175" s="28" t="s">
        <v>1723</v>
      </c>
      <c r="F175" s="175">
        <v>62</v>
      </c>
      <c r="G175" s="175">
        <v>67</v>
      </c>
      <c r="H175" s="68">
        <f>F175*Содержание!$C$42</f>
        <v>4151.6007550000004</v>
      </c>
      <c r="I175" s="68">
        <f>G175*Содержание!$C$42</f>
        <v>4486.4072674999998</v>
      </c>
    </row>
    <row r="176" spans="1:9" ht="71.25" customHeight="1" x14ac:dyDescent="0.15">
      <c r="A176" s="14" t="s">
        <v>1516</v>
      </c>
      <c r="B176" s="14" t="s">
        <v>1086</v>
      </c>
      <c r="C176" s="14" t="s">
        <v>1089</v>
      </c>
      <c r="D176" s="14"/>
      <c r="E176" s="28" t="s">
        <v>1724</v>
      </c>
      <c r="F176" s="175">
        <v>62</v>
      </c>
      <c r="G176" s="175">
        <v>67</v>
      </c>
      <c r="H176" s="68">
        <f>F176*Содержание!$C$42</f>
        <v>4151.6007550000004</v>
      </c>
      <c r="I176" s="68">
        <f>G176*Содержание!$C$42</f>
        <v>4486.4072674999998</v>
      </c>
    </row>
    <row r="177" spans="1:9" ht="66" customHeight="1" x14ac:dyDescent="0.15">
      <c r="A177" s="14" t="s">
        <v>1517</v>
      </c>
      <c r="B177" s="14" t="s">
        <v>1086</v>
      </c>
      <c r="C177" s="14" t="s">
        <v>1089</v>
      </c>
      <c r="D177" s="14"/>
      <c r="E177" s="28" t="s">
        <v>1725</v>
      </c>
      <c r="F177" s="175">
        <v>62</v>
      </c>
      <c r="G177" s="175">
        <v>67</v>
      </c>
      <c r="H177" s="68">
        <f>F177*Содержание!$C$42</f>
        <v>4151.6007550000004</v>
      </c>
      <c r="I177" s="68">
        <f>G177*Содержание!$C$42</f>
        <v>4486.4072674999998</v>
      </c>
    </row>
    <row r="178" spans="1:9" ht="24.2" customHeight="1" x14ac:dyDescent="0.15">
      <c r="A178" s="279" t="s">
        <v>1463</v>
      </c>
      <c r="B178" s="279"/>
      <c r="C178" s="279"/>
      <c r="D178" s="279"/>
      <c r="E178" s="279"/>
      <c r="F178" s="279"/>
      <c r="G178" s="279"/>
      <c r="H178" s="279"/>
      <c r="I178" s="279"/>
    </row>
    <row r="179" spans="1:9" ht="67.5" x14ac:dyDescent="0.15">
      <c r="A179" s="14" t="s">
        <v>1464</v>
      </c>
      <c r="B179" s="14" t="s">
        <v>1086</v>
      </c>
      <c r="C179" s="14" t="s">
        <v>1089</v>
      </c>
      <c r="D179" s="14"/>
      <c r="E179" s="28" t="s">
        <v>1465</v>
      </c>
      <c r="F179" s="175">
        <v>124</v>
      </c>
      <c r="G179" s="175">
        <v>136</v>
      </c>
      <c r="H179" s="68">
        <f>F179*Содержание!$C$42</f>
        <v>8303.2015100000008</v>
      </c>
      <c r="I179" s="68">
        <f>G179*Содержание!$C$42</f>
        <v>9106.7371400000011</v>
      </c>
    </row>
  </sheetData>
  <sheetProtection selectLockedCells="1" selectUnlockedCells="1"/>
  <customSheetViews>
    <customSheetView guid="{387FB4AB-0DDA-49CE-893D-FDA5B323CE06}" showPageBreaks="1" topLeftCell="A31">
      <selection activeCell="D23" sqref="D23"/>
      <pageMargins left="0.70833333333333337" right="0.70833333333333337" top="0.74791666666666656" bottom="0.74791666666666656" header="0.51180555555555551" footer="0.51180555555555551"/>
      <pageSetup paperSize="9" scale="60" firstPageNumber="0" orientation="landscape" horizontalDpi="300" verticalDpi="300" r:id="rId1"/>
      <headerFooter alignWithMargins="0">
        <oddFooter>&amp;CСтраница № &amp;P из &amp;N Прайс-листа</oddFooter>
      </headerFooter>
    </customSheetView>
    <customSheetView guid="{117E5385-9640-4B3C-81D5-4AABB19413BA}">
      <pane ySplit="4" topLeftCell="A17"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landscape"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landscape" horizontalDpi="300" verticalDpi="300" r:id="rId3"/>
      <headerFooter alignWithMargins="0">
        <oddFooter>&amp;CСтраница № &amp;P из &amp;N Прайс-листа</oddFooter>
      </headerFooter>
    </customSheetView>
    <customSheetView guid="{8AD9A505-2CB9-41E9-BA6E-2067C4057336}" showPageBreaks="1">
      <pane ySplit="4" topLeftCell="A17"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landscape" horizontalDpi="300" verticalDpi="300" r:id="rId4"/>
      <headerFooter alignWithMargins="0">
        <oddFooter>&amp;CСтраница № &amp;P из &amp;N Прайс-листа</oddFooter>
      </headerFooter>
    </customSheetView>
  </customSheetViews>
  <mergeCells count="32">
    <mergeCell ref="A170:I170"/>
    <mergeCell ref="A178:I178"/>
    <mergeCell ref="A110:I110"/>
    <mergeCell ref="A111:I111"/>
    <mergeCell ref="A118:I118"/>
    <mergeCell ref="A135:I135"/>
    <mergeCell ref="A145:I145"/>
    <mergeCell ref="A174:I174"/>
    <mergeCell ref="A155:I155"/>
    <mergeCell ref="A160:I160"/>
    <mergeCell ref="A164:I164"/>
    <mergeCell ref="A126:I126"/>
    <mergeCell ref="A131:I131"/>
    <mergeCell ref="A96:I96"/>
    <mergeCell ref="A61:I61"/>
    <mergeCell ref="A72:I72"/>
    <mergeCell ref="A26:I26"/>
    <mergeCell ref="A50:I50"/>
    <mergeCell ref="A39:I39"/>
    <mergeCell ref="A48:I48"/>
    <mergeCell ref="A56:I56"/>
    <mergeCell ref="A36:I36"/>
    <mergeCell ref="A81:I81"/>
    <mergeCell ref="A88:I88"/>
    <mergeCell ref="A93:I93"/>
    <mergeCell ref="A1:I2"/>
    <mergeCell ref="A5:I5"/>
    <mergeCell ref="A6:I6"/>
    <mergeCell ref="A15:I15"/>
    <mergeCell ref="H3:I3"/>
    <mergeCell ref="A3:E3"/>
    <mergeCell ref="F3:G3"/>
  </mergeCells>
  <phoneticPr fontId="9" type="noConversion"/>
  <conditionalFormatting sqref="B1:B80 B82:B87 B89:B92 B127:B130 B94:B125 B132:B1048576">
    <cfRule type="containsText" dxfId="11" priority="1" stopIfTrue="1" operator="containsText" text="Да">
      <formula>NOT(ISERROR(SEARCH("Да",B1)))</formula>
    </cfRule>
  </conditionalFormatting>
  <hyperlinks>
    <hyperlink ref="A3:E3" location="Содержание!A1" display="Вернуться к содержанию" xr:uid="{00000000-0004-0000-0D00-000000000000}"/>
  </hyperlinks>
  <pageMargins left="0.70833333333333337" right="0.70833333333333337" top="0.74791666666666656" bottom="0.74791666666666656" header="0.51180555555555551" footer="0.51180555555555551"/>
  <pageSetup paperSize="9" scale="60" firstPageNumber="0" orientation="landscape" horizontalDpi="300" verticalDpi="300" r:id="rId5"/>
  <headerFooter alignWithMargins="0">
    <oddFooter>&amp;CСтраница № &amp;P из &amp;N Прайс-листа</oddFooter>
  </headerFooter>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36"/>
  <sheetViews>
    <sheetView zoomScaleNormal="100" workbookViewId="0">
      <pane ySplit="4" topLeftCell="A32" activePane="bottomLeft" state="frozen"/>
      <selection pane="bottomLeft" activeCell="F3" sqref="F3:I3"/>
    </sheetView>
  </sheetViews>
  <sheetFormatPr defaultRowHeight="24.2" customHeight="1" x14ac:dyDescent="0.15"/>
  <cols>
    <col min="1" max="1" width="29.7109375" style="2" customWidth="1"/>
    <col min="2" max="2" width="8.5703125" style="2" bestFit="1" customWidth="1"/>
    <col min="3" max="3" width="8.140625" style="2" bestFit="1" customWidth="1"/>
    <col min="4" max="4" width="19.7109375" style="2" customWidth="1"/>
    <col min="5" max="5" width="55.42578125" style="2" customWidth="1"/>
    <col min="6" max="6" width="14.5703125" style="2" customWidth="1"/>
    <col min="7" max="7" width="13.42578125" style="2" customWidth="1"/>
    <col min="8" max="8" width="14.28515625" style="2" customWidth="1"/>
    <col min="9" max="9" width="15.85546875" style="2" customWidth="1"/>
    <col min="10" max="16384" width="9.140625" style="2"/>
  </cols>
  <sheetData>
    <row r="1" spans="1:9" ht="24.2" customHeight="1" x14ac:dyDescent="0.15">
      <c r="A1" s="275" t="str">
        <f>Содержание!B1</f>
        <v>ООО “НеоТайп”, г. Москва, ул. 16-я Парковая, д. 30 
Телефон/Факс: (499) 461-4505, (495) 983-11-65, (495) 978-4130 E-mail: info@svetenergo.ru</v>
      </c>
      <c r="B1" s="275"/>
      <c r="C1" s="275"/>
      <c r="D1" s="275"/>
      <c r="E1" s="275"/>
      <c r="F1" s="275"/>
      <c r="G1" s="275"/>
      <c r="H1" s="275"/>
      <c r="I1" s="275"/>
    </row>
    <row r="2" spans="1:9" ht="24.2" customHeight="1" x14ac:dyDescent="0.15">
      <c r="A2" s="275"/>
      <c r="B2" s="275"/>
      <c r="C2" s="275"/>
      <c r="D2" s="275"/>
      <c r="E2" s="275"/>
      <c r="F2" s="275"/>
      <c r="G2" s="275"/>
      <c r="H2" s="275"/>
      <c r="I2" s="275"/>
    </row>
    <row r="3" spans="1:9" ht="41.25" customHeight="1" x14ac:dyDescent="0.15">
      <c r="A3" s="277" t="str">
        <f>Дюралайт!A3</f>
        <v>Вернуться к содержанию</v>
      </c>
      <c r="B3" s="277"/>
      <c r="C3" s="277"/>
      <c r="D3" s="277"/>
      <c r="E3" s="277"/>
      <c r="F3" s="255" t="str">
        <f>Дюралайт!F3</f>
        <v>Курс доллара ЦБ + 2.5% = У.Е.</v>
      </c>
      <c r="G3" s="256"/>
      <c r="H3" s="255" t="str">
        <f>Дюралайт!H3</f>
        <v>Курс доллара: 65,3281 руб. + 2,5%</v>
      </c>
      <c r="I3" s="256"/>
    </row>
    <row r="4" spans="1:9" ht="24.2" customHeight="1" x14ac:dyDescent="0.15">
      <c r="A4" s="63" t="str">
        <f>Дюралайт!A4</f>
        <v>Артикул</v>
      </c>
      <c r="B4" s="61" t="s">
        <v>1084</v>
      </c>
      <c r="C4" s="61" t="s">
        <v>1087</v>
      </c>
      <c r="D4" s="63" t="str">
        <f>Дюралайт!D4</f>
        <v>Фотография</v>
      </c>
      <c r="E4" s="140" t="s">
        <v>1667</v>
      </c>
      <c r="F4" s="19" t="str">
        <f>Дюралайт!F4</f>
        <v>Опт</v>
      </c>
      <c r="G4" s="20" t="str">
        <f>Дюралайт!G4</f>
        <v>Розница</v>
      </c>
      <c r="H4" s="19" t="str">
        <f>F4</f>
        <v>Опт</v>
      </c>
      <c r="I4" s="20" t="str">
        <f>G4</f>
        <v>Розница</v>
      </c>
    </row>
    <row r="5" spans="1:9" ht="24.2" customHeight="1" x14ac:dyDescent="0.15">
      <c r="A5" s="284" t="s">
        <v>353</v>
      </c>
      <c r="B5" s="284"/>
      <c r="C5" s="284"/>
      <c r="D5" s="284"/>
      <c r="E5" s="284"/>
      <c r="F5" s="284"/>
      <c r="G5" s="284"/>
      <c r="H5" s="284"/>
      <c r="I5" s="284"/>
    </row>
    <row r="6" spans="1:9" ht="102.75" customHeight="1" x14ac:dyDescent="0.15">
      <c r="A6" s="144" t="s">
        <v>568</v>
      </c>
      <c r="B6" s="14"/>
      <c r="C6" s="14" t="s">
        <v>1089</v>
      </c>
      <c r="D6" s="18"/>
      <c r="E6" s="28" t="s">
        <v>679</v>
      </c>
      <c r="F6" s="176">
        <v>31</v>
      </c>
      <c r="G6" s="176">
        <v>35</v>
      </c>
      <c r="H6" s="68">
        <f>F6*Содержание!$C$42</f>
        <v>2075.8003775000002</v>
      </c>
      <c r="I6" s="68">
        <f>G6*Содержание!$C$42</f>
        <v>2343.6455875000001</v>
      </c>
    </row>
    <row r="7" spans="1:9" ht="102" customHeight="1" x14ac:dyDescent="0.15">
      <c r="A7" s="144" t="s">
        <v>569</v>
      </c>
      <c r="B7" s="14"/>
      <c r="C7" s="14" t="s">
        <v>1089</v>
      </c>
      <c r="D7" s="18"/>
      <c r="E7" s="28" t="s">
        <v>438</v>
      </c>
      <c r="F7" s="176">
        <v>30</v>
      </c>
      <c r="G7" s="176">
        <v>34</v>
      </c>
      <c r="H7" s="68">
        <f>F7*Содержание!$C$42</f>
        <v>2008.8390750000001</v>
      </c>
      <c r="I7" s="68">
        <f>G7*Содержание!$C$42</f>
        <v>2276.6842850000003</v>
      </c>
    </row>
    <row r="8" spans="1:9" ht="102.75" customHeight="1" x14ac:dyDescent="0.15">
      <c r="A8" s="144" t="s">
        <v>570</v>
      </c>
      <c r="B8" s="14"/>
      <c r="C8" s="14" t="s">
        <v>1089</v>
      </c>
      <c r="D8" s="18"/>
      <c r="E8" s="28" t="s">
        <v>439</v>
      </c>
      <c r="F8" s="176">
        <v>31</v>
      </c>
      <c r="G8" s="176">
        <v>35</v>
      </c>
      <c r="H8" s="68">
        <f>F8*Содержание!$C$42</f>
        <v>2075.8003775000002</v>
      </c>
      <c r="I8" s="68">
        <f>G8*Содержание!$C$42</f>
        <v>2343.6455875000001</v>
      </c>
    </row>
    <row r="9" spans="1:9" ht="101.25" customHeight="1" x14ac:dyDescent="0.15">
      <c r="A9" s="144" t="s">
        <v>35</v>
      </c>
      <c r="B9" s="14"/>
      <c r="C9" s="14" t="s">
        <v>1089</v>
      </c>
      <c r="D9" s="18"/>
      <c r="E9" s="28" t="s">
        <v>877</v>
      </c>
      <c r="F9" s="176">
        <v>30</v>
      </c>
      <c r="G9" s="176">
        <v>34</v>
      </c>
      <c r="H9" s="68">
        <f>F9*Содержание!$C$42</f>
        <v>2008.8390750000001</v>
      </c>
      <c r="I9" s="68">
        <f>G9*Содержание!$C$42</f>
        <v>2276.6842850000003</v>
      </c>
    </row>
    <row r="10" spans="1:9" ht="70.5" customHeight="1" x14ac:dyDescent="0.2">
      <c r="A10" s="4" t="s">
        <v>1220</v>
      </c>
      <c r="B10" s="14"/>
      <c r="C10" s="14" t="s">
        <v>1089</v>
      </c>
      <c r="D10"/>
      <c r="E10" s="33" t="s">
        <v>488</v>
      </c>
      <c r="F10" s="176">
        <v>39</v>
      </c>
      <c r="G10" s="176">
        <v>43</v>
      </c>
      <c r="H10" s="68">
        <f>F10*Содержание!$C$42</f>
        <v>2611.4907975000001</v>
      </c>
      <c r="I10" s="68">
        <f>G10*Содержание!$C$42</f>
        <v>2879.3360075000001</v>
      </c>
    </row>
    <row r="11" spans="1:9" ht="70.5" customHeight="1" x14ac:dyDescent="0.2">
      <c r="A11" s="4" t="s">
        <v>1221</v>
      </c>
      <c r="B11" s="14"/>
      <c r="C11" s="14" t="s">
        <v>1089</v>
      </c>
      <c r="D11"/>
      <c r="E11" s="33" t="s">
        <v>489</v>
      </c>
      <c r="F11" s="176">
        <v>38</v>
      </c>
      <c r="G11" s="176">
        <v>42</v>
      </c>
      <c r="H11" s="68">
        <f>F11*Содержание!$C$42</f>
        <v>2544.5294950000002</v>
      </c>
      <c r="I11" s="68">
        <f>G11*Содержание!$C$42</f>
        <v>2812.3747050000002</v>
      </c>
    </row>
    <row r="12" spans="1:9" ht="70.5" customHeight="1" x14ac:dyDescent="0.2">
      <c r="A12" s="23" t="s">
        <v>1123</v>
      </c>
      <c r="B12" s="14"/>
      <c r="C12" s="14" t="s">
        <v>1089</v>
      </c>
      <c r="D12"/>
      <c r="E12" s="147"/>
      <c r="F12" s="176">
        <v>9.1999999999999993</v>
      </c>
      <c r="G12" s="176">
        <v>10</v>
      </c>
      <c r="H12" s="68">
        <f>F12*Содержание!$C$42</f>
        <v>616.04398300000003</v>
      </c>
      <c r="I12" s="68">
        <f>G12*Содержание!$C$42</f>
        <v>669.61302499999999</v>
      </c>
    </row>
    <row r="13" spans="1:9" ht="93.75" customHeight="1" x14ac:dyDescent="0.15">
      <c r="A13" s="144" t="s">
        <v>461</v>
      </c>
      <c r="B13" s="14"/>
      <c r="C13" s="14" t="s">
        <v>1089</v>
      </c>
      <c r="D13" s="14"/>
      <c r="E13" s="28" t="s">
        <v>878</v>
      </c>
      <c r="F13" s="176">
        <v>9.1999999999999993</v>
      </c>
      <c r="G13" s="176">
        <v>10</v>
      </c>
      <c r="H13" s="68">
        <f>F13*Содержание!$C$42</f>
        <v>616.04398300000003</v>
      </c>
      <c r="I13" s="68">
        <f>G13*Содержание!$C$42</f>
        <v>669.61302499999999</v>
      </c>
    </row>
    <row r="14" spans="1:9" ht="89.25" customHeight="1" x14ac:dyDescent="0.15">
      <c r="A14" s="144" t="s">
        <v>513</v>
      </c>
      <c r="B14" s="14"/>
      <c r="C14" s="14" t="s">
        <v>1089</v>
      </c>
      <c r="D14" s="14"/>
      <c r="E14" s="28" t="s">
        <v>879</v>
      </c>
      <c r="F14" s="176">
        <v>22.1</v>
      </c>
      <c r="G14" s="176">
        <v>24.5</v>
      </c>
      <c r="H14" s="68">
        <f>F14*Содержание!$C$42</f>
        <v>1479.8447852500001</v>
      </c>
      <c r="I14" s="68">
        <f>G14*Содержание!$C$42</f>
        <v>1640.5519112500001</v>
      </c>
    </row>
    <row r="15" spans="1:9" ht="90.75" customHeight="1" x14ac:dyDescent="0.15">
      <c r="A15" s="144" t="s">
        <v>514</v>
      </c>
      <c r="B15" s="14"/>
      <c r="C15" s="14" t="s">
        <v>1089</v>
      </c>
      <c r="D15" s="14"/>
      <c r="E15" s="28" t="s">
        <v>549</v>
      </c>
      <c r="F15" s="176">
        <v>21</v>
      </c>
      <c r="G15" s="176">
        <v>23.1</v>
      </c>
      <c r="H15" s="68">
        <f>F15*Содержание!$C$42</f>
        <v>1406.1873525000001</v>
      </c>
      <c r="I15" s="68">
        <f>G15*Содержание!$C$42</f>
        <v>1546.8060877500002</v>
      </c>
    </row>
    <row r="16" spans="1:9" ht="90.75" customHeight="1" x14ac:dyDescent="0.15">
      <c r="A16" s="4" t="s">
        <v>1222</v>
      </c>
      <c r="B16" s="14"/>
      <c r="C16" s="14" t="s">
        <v>1089</v>
      </c>
      <c r="D16" s="14"/>
      <c r="E16" s="33" t="s">
        <v>737</v>
      </c>
      <c r="F16" s="176">
        <v>20</v>
      </c>
      <c r="G16" s="176">
        <v>22</v>
      </c>
      <c r="H16" s="68">
        <f>F16*Содержание!$C$42</f>
        <v>1339.22605</v>
      </c>
      <c r="I16" s="68">
        <f>G16*Содержание!$C$42</f>
        <v>1473.148655</v>
      </c>
    </row>
    <row r="17" spans="1:9" ht="103.5" customHeight="1" x14ac:dyDescent="0.15">
      <c r="A17" s="144" t="s">
        <v>1223</v>
      </c>
      <c r="B17" s="14"/>
      <c r="C17" s="14" t="s">
        <v>1089</v>
      </c>
      <c r="D17" s="14"/>
      <c r="E17" s="28" t="s">
        <v>753</v>
      </c>
      <c r="F17" s="176">
        <v>31.5</v>
      </c>
      <c r="G17" s="176">
        <v>34.700000000000003</v>
      </c>
      <c r="H17" s="68">
        <f>F17*Содержание!$C$42</f>
        <v>2109.2810287500001</v>
      </c>
      <c r="I17" s="68">
        <f>G17*Содержание!$C$42</f>
        <v>2323.5571967500005</v>
      </c>
    </row>
    <row r="18" spans="1:9" ht="103.5" customHeight="1" x14ac:dyDescent="0.15">
      <c r="A18" s="144" t="s">
        <v>1224</v>
      </c>
      <c r="B18" s="14"/>
      <c r="C18" s="14" t="s">
        <v>1089</v>
      </c>
      <c r="D18" s="14"/>
      <c r="E18" s="28" t="s">
        <v>754</v>
      </c>
      <c r="F18" s="176">
        <v>30.5</v>
      </c>
      <c r="G18" s="176">
        <v>33.5</v>
      </c>
      <c r="H18" s="68">
        <f>F18*Содержание!$C$42</f>
        <v>2042.31972625</v>
      </c>
      <c r="I18" s="68">
        <f>G18*Содержание!$C$42</f>
        <v>2243.2036337499999</v>
      </c>
    </row>
    <row r="19" spans="1:9" ht="102.75" customHeight="1" x14ac:dyDescent="0.15">
      <c r="A19" s="144" t="s">
        <v>1225</v>
      </c>
      <c r="B19" s="14"/>
      <c r="C19" s="14" t="s">
        <v>1089</v>
      </c>
      <c r="D19" s="14"/>
      <c r="E19" s="28" t="s">
        <v>595</v>
      </c>
      <c r="F19" s="176">
        <v>46.2</v>
      </c>
      <c r="G19" s="176">
        <v>51</v>
      </c>
      <c r="H19" s="68">
        <f>F19*Содержание!$C$42</f>
        <v>3093.6121755000004</v>
      </c>
      <c r="I19" s="68">
        <f>G19*Содержание!$C$42</f>
        <v>3415.0264275</v>
      </c>
    </row>
    <row r="20" spans="1:9" ht="100.5" customHeight="1" x14ac:dyDescent="0.15">
      <c r="A20" s="144" t="s">
        <v>1226</v>
      </c>
      <c r="B20" s="14"/>
      <c r="C20" s="14" t="s">
        <v>1089</v>
      </c>
      <c r="D20" s="14"/>
      <c r="E20" s="28" t="s">
        <v>490</v>
      </c>
      <c r="F20" s="176">
        <v>45.2</v>
      </c>
      <c r="G20" s="176">
        <v>50</v>
      </c>
      <c r="H20" s="68">
        <f>F20*Содержание!$C$42</f>
        <v>3026.6508730000005</v>
      </c>
      <c r="I20" s="68">
        <f>G20*Содержание!$C$42</f>
        <v>3348.0651250000001</v>
      </c>
    </row>
    <row r="21" spans="1:9" ht="105" customHeight="1" x14ac:dyDescent="0.15">
      <c r="A21" s="144" t="s">
        <v>1227</v>
      </c>
      <c r="B21" s="14"/>
      <c r="C21" s="14" t="s">
        <v>1089</v>
      </c>
      <c r="D21" s="14"/>
      <c r="E21" s="28" t="s">
        <v>596</v>
      </c>
      <c r="F21" s="176">
        <v>46.2</v>
      </c>
      <c r="G21" s="176">
        <v>51</v>
      </c>
      <c r="H21" s="68">
        <f>F21*Содержание!$C$42</f>
        <v>3093.6121755000004</v>
      </c>
      <c r="I21" s="68">
        <f>G21*Содержание!$C$42</f>
        <v>3415.0264275</v>
      </c>
    </row>
    <row r="22" spans="1:9" ht="105" customHeight="1" x14ac:dyDescent="0.15">
      <c r="A22" s="144" t="s">
        <v>1228</v>
      </c>
      <c r="B22" s="14"/>
      <c r="C22" s="14" t="s">
        <v>1089</v>
      </c>
      <c r="D22" s="14"/>
      <c r="E22" s="28" t="s">
        <v>597</v>
      </c>
      <c r="F22" s="176">
        <v>45.2</v>
      </c>
      <c r="G22" s="176">
        <v>50</v>
      </c>
      <c r="H22" s="68">
        <f>F22*Содержание!$C$42</f>
        <v>3026.6508730000005</v>
      </c>
      <c r="I22" s="68">
        <f>G22*Содержание!$C$42</f>
        <v>3348.0651250000001</v>
      </c>
    </row>
    <row r="23" spans="1:9" ht="72.75" customHeight="1" x14ac:dyDescent="0.2">
      <c r="A23" s="4" t="s">
        <v>1229</v>
      </c>
      <c r="B23" s="14"/>
      <c r="C23" s="14" t="s">
        <v>1089</v>
      </c>
      <c r="D23"/>
      <c r="E23" s="33" t="s">
        <v>598</v>
      </c>
      <c r="F23" s="176">
        <v>83</v>
      </c>
      <c r="G23" s="176">
        <v>91</v>
      </c>
      <c r="H23" s="68">
        <f>F23*Содержание!$C$42</f>
        <v>5557.7881075000005</v>
      </c>
      <c r="I23" s="68">
        <f>G23*Содержание!$C$42</f>
        <v>6093.4785275000004</v>
      </c>
    </row>
    <row r="24" spans="1:9" ht="72" customHeight="1" x14ac:dyDescent="0.2">
      <c r="A24" s="4" t="s">
        <v>1230</v>
      </c>
      <c r="B24" s="14"/>
      <c r="C24" s="14" t="s">
        <v>1089</v>
      </c>
      <c r="D24"/>
      <c r="E24" s="33" t="s">
        <v>798</v>
      </c>
      <c r="F24" s="176">
        <v>84</v>
      </c>
      <c r="G24" s="176">
        <v>92.4</v>
      </c>
      <c r="H24" s="68">
        <f>F24*Содержание!$C$42</f>
        <v>5624.7494100000004</v>
      </c>
      <c r="I24" s="68">
        <f>G24*Содержание!$C$42</f>
        <v>6187.2243510000008</v>
      </c>
    </row>
    <row r="25" spans="1:9" ht="71.099999999999994" customHeight="1" x14ac:dyDescent="0.2">
      <c r="A25" s="144" t="s">
        <v>539</v>
      </c>
      <c r="B25" s="14"/>
      <c r="C25" s="14" t="s">
        <v>1089</v>
      </c>
      <c r="D25"/>
      <c r="E25" s="28" t="s">
        <v>82</v>
      </c>
      <c r="F25" s="176">
        <v>46.2</v>
      </c>
      <c r="G25" s="176">
        <v>51</v>
      </c>
      <c r="H25" s="68">
        <f>F25*Содержание!$C$42</f>
        <v>3093.6121755000004</v>
      </c>
      <c r="I25" s="68">
        <f>G25*Содержание!$C$42</f>
        <v>3415.0264275</v>
      </c>
    </row>
    <row r="26" spans="1:9" ht="71.099999999999994" customHeight="1" x14ac:dyDescent="0.2">
      <c r="A26" s="144" t="s">
        <v>293</v>
      </c>
      <c r="B26" s="14"/>
      <c r="C26" s="14" t="s">
        <v>1089</v>
      </c>
      <c r="D26"/>
      <c r="E26" s="28" t="s">
        <v>799</v>
      </c>
      <c r="F26" s="176">
        <v>25.7</v>
      </c>
      <c r="G26" s="176">
        <v>28</v>
      </c>
      <c r="H26" s="68">
        <f>F26*Содержание!$C$42</f>
        <v>1720.90547425</v>
      </c>
      <c r="I26" s="68">
        <f>G26*Содержание!$C$42</f>
        <v>1874.9164700000001</v>
      </c>
    </row>
    <row r="27" spans="1:9" ht="34.5" customHeight="1" x14ac:dyDescent="0.15">
      <c r="A27" s="279" t="s">
        <v>362</v>
      </c>
      <c r="B27" s="279"/>
      <c r="C27" s="279"/>
      <c r="D27" s="279"/>
      <c r="E27" s="279"/>
      <c r="F27" s="279"/>
      <c r="G27" s="279"/>
      <c r="H27" s="279"/>
      <c r="I27" s="279"/>
    </row>
    <row r="28" spans="1:9" ht="71.099999999999994" customHeight="1" x14ac:dyDescent="0.2">
      <c r="A28" s="14" t="s">
        <v>1231</v>
      </c>
      <c r="B28" s="14"/>
      <c r="C28" s="14" t="s">
        <v>1089</v>
      </c>
      <c r="D28"/>
      <c r="E28" s="28" t="s">
        <v>800</v>
      </c>
      <c r="F28" s="176">
        <v>53.5</v>
      </c>
      <c r="G28" s="176">
        <v>59</v>
      </c>
      <c r="H28" s="68">
        <f>F28*Содержание!$C$42</f>
        <v>3582.4296837500001</v>
      </c>
      <c r="I28" s="68">
        <f>G28*Содержание!$C$42</f>
        <v>3950.7168475000003</v>
      </c>
    </row>
    <row r="29" spans="1:9" ht="71.099999999999994" customHeight="1" x14ac:dyDescent="0.2">
      <c r="A29" s="14" t="s">
        <v>1232</v>
      </c>
      <c r="B29" s="14"/>
      <c r="C29" s="14" t="s">
        <v>1089</v>
      </c>
      <c r="D29"/>
      <c r="E29" s="28" t="s">
        <v>801</v>
      </c>
      <c r="F29" s="176">
        <v>70</v>
      </c>
      <c r="G29" s="176">
        <v>77</v>
      </c>
      <c r="H29" s="68">
        <f>F29*Содержание!$C$42</f>
        <v>4687.2911750000003</v>
      </c>
      <c r="I29" s="68">
        <f>G29*Содержание!$C$42</f>
        <v>5156.0202925000003</v>
      </c>
    </row>
    <row r="30" spans="1:9" ht="71.099999999999994" customHeight="1" x14ac:dyDescent="0.2">
      <c r="A30" s="14" t="s">
        <v>466</v>
      </c>
      <c r="B30" s="14"/>
      <c r="C30" s="14" t="s">
        <v>1089</v>
      </c>
      <c r="D30"/>
      <c r="E30" s="28" t="s">
        <v>348</v>
      </c>
      <c r="F30" s="176">
        <v>90</v>
      </c>
      <c r="G30" s="176">
        <v>99</v>
      </c>
      <c r="H30" s="68">
        <f>F30*Содержание!$C$42</f>
        <v>6026.5172250000005</v>
      </c>
      <c r="I30" s="68">
        <f>G30*Содержание!$C$42</f>
        <v>6629.1689475000003</v>
      </c>
    </row>
    <row r="31" spans="1:9" ht="71.099999999999994" customHeight="1" x14ac:dyDescent="0.2">
      <c r="A31" s="14" t="s">
        <v>1786</v>
      </c>
      <c r="B31" s="14"/>
      <c r="C31" s="14" t="s">
        <v>1089</v>
      </c>
      <c r="D31"/>
      <c r="E31" s="28" t="s">
        <v>1787</v>
      </c>
      <c r="F31" s="176">
        <v>90</v>
      </c>
      <c r="G31" s="176">
        <v>99</v>
      </c>
      <c r="H31" s="68">
        <f>F31*Содержание!$C$42</f>
        <v>6026.5172250000005</v>
      </c>
      <c r="I31" s="68">
        <f>G31*Содержание!$C$42</f>
        <v>6629.1689475000003</v>
      </c>
    </row>
    <row r="32" spans="1:9" ht="71.099999999999994" customHeight="1" x14ac:dyDescent="0.2">
      <c r="A32" s="14" t="s">
        <v>1233</v>
      </c>
      <c r="B32" s="14"/>
      <c r="C32" s="14" t="s">
        <v>1089</v>
      </c>
      <c r="D32"/>
      <c r="E32" s="28" t="s">
        <v>349</v>
      </c>
      <c r="F32" s="176">
        <v>92.5</v>
      </c>
      <c r="G32" s="176">
        <v>100</v>
      </c>
      <c r="H32" s="68">
        <f>F32*Содержание!$C$42</f>
        <v>6193.9204812500002</v>
      </c>
      <c r="I32" s="68">
        <f>G32*Содержание!$C$42</f>
        <v>6696.1302500000002</v>
      </c>
    </row>
    <row r="33" spans="1:9" ht="24.2" customHeight="1" x14ac:dyDescent="0.15">
      <c r="A33" s="279" t="s">
        <v>363</v>
      </c>
      <c r="B33" s="279"/>
      <c r="C33" s="279"/>
      <c r="D33" s="279"/>
      <c r="E33" s="279"/>
      <c r="F33" s="279"/>
      <c r="G33" s="279"/>
      <c r="H33" s="51"/>
      <c r="I33" s="51"/>
    </row>
    <row r="34" spans="1:9" ht="105" customHeight="1" x14ac:dyDescent="0.15">
      <c r="A34" s="14" t="s">
        <v>19</v>
      </c>
      <c r="B34" s="14"/>
      <c r="C34" s="14" t="s">
        <v>1089</v>
      </c>
      <c r="D34" s="24"/>
      <c r="E34" s="27" t="s">
        <v>467</v>
      </c>
      <c r="F34" s="175">
        <v>80</v>
      </c>
      <c r="G34" s="175">
        <v>88</v>
      </c>
      <c r="H34" s="68">
        <f>F34*Содержание!$C$42</f>
        <v>5356.9041999999999</v>
      </c>
      <c r="I34" s="68">
        <f>G34*Содержание!$C$42</f>
        <v>5892.5946199999998</v>
      </c>
    </row>
    <row r="35" spans="1:9" ht="84" customHeight="1" x14ac:dyDescent="0.15">
      <c r="A35" s="14" t="s">
        <v>1125</v>
      </c>
      <c r="B35" s="14" t="s">
        <v>1086</v>
      </c>
      <c r="C35" s="14" t="s">
        <v>1089</v>
      </c>
      <c r="D35" s="24"/>
      <c r="E35" s="27" t="s">
        <v>1137</v>
      </c>
      <c r="F35" s="175">
        <v>85</v>
      </c>
      <c r="G35" s="175">
        <v>95</v>
      </c>
      <c r="H35" s="68">
        <f>F35*Содержание!$C$42</f>
        <v>5691.7107125000002</v>
      </c>
      <c r="I35" s="68">
        <f>G35*Содержание!$C$42</f>
        <v>6361.3237374999999</v>
      </c>
    </row>
    <row r="36" spans="1:9" ht="82.5" customHeight="1" x14ac:dyDescent="0.15">
      <c r="A36" s="14" t="s">
        <v>1126</v>
      </c>
      <c r="B36" s="14" t="s">
        <v>1086</v>
      </c>
      <c r="C36" s="14" t="s">
        <v>1089</v>
      </c>
      <c r="D36" s="24"/>
      <c r="E36" s="27" t="s">
        <v>1138</v>
      </c>
      <c r="F36" s="175">
        <v>85</v>
      </c>
      <c r="G36" s="175">
        <v>95</v>
      </c>
      <c r="H36" s="68">
        <f>F36*Содержание!$C$42</f>
        <v>5691.7107125000002</v>
      </c>
      <c r="I36" s="68">
        <f>G36*Содержание!$C$42</f>
        <v>6361.3237374999999</v>
      </c>
    </row>
  </sheetData>
  <sheetProtection selectLockedCells="1" selectUnlockedCells="1"/>
  <customSheetViews>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17"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17"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7">
    <mergeCell ref="A33:G33"/>
    <mergeCell ref="A3:E3"/>
    <mergeCell ref="A1:I2"/>
    <mergeCell ref="A5:I5"/>
    <mergeCell ref="A27:I27"/>
    <mergeCell ref="F3:G3"/>
    <mergeCell ref="H3:I3"/>
  </mergeCells>
  <phoneticPr fontId="9" type="noConversion"/>
  <conditionalFormatting sqref="B1:B1048576">
    <cfRule type="containsText" dxfId="10" priority="1" stopIfTrue="1" operator="containsText" text="Да">
      <formula>NOT(ISERROR(SEARCH("Да",B1)))</formula>
    </cfRule>
  </conditionalFormatting>
  <hyperlinks>
    <hyperlink ref="A3:E3" location="Содержание!A1" display="Вернуться к содержанию" xr:uid="{00000000-0004-0000-0E00-000000000000}"/>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8"/>
  <sheetViews>
    <sheetView zoomScaleNormal="100" workbookViewId="0">
      <pane ySplit="4" topLeftCell="A5" activePane="bottomLeft" state="frozen"/>
      <selection pane="bottomLeft" activeCell="F3" sqref="F3:I3"/>
    </sheetView>
  </sheetViews>
  <sheetFormatPr defaultRowHeight="24.2" customHeight="1" x14ac:dyDescent="0.15"/>
  <cols>
    <col min="1" max="1" width="29.7109375" style="2" customWidth="1"/>
    <col min="2" max="2" width="8.5703125" style="2" bestFit="1" customWidth="1"/>
    <col min="3" max="3" width="8.140625" style="2" bestFit="1" customWidth="1"/>
    <col min="4" max="4" width="19.42578125" style="2" customWidth="1"/>
    <col min="5" max="5" width="55.42578125" style="2" customWidth="1"/>
    <col min="6" max="6" width="14" style="2" customWidth="1"/>
    <col min="7" max="7" width="13.28515625" style="2" customWidth="1"/>
    <col min="8" max="8" width="15.140625" style="2" customWidth="1"/>
    <col min="9" max="9" width="15.28515625" style="2" customWidth="1"/>
    <col min="10" max="16384" width="9.140625" style="2"/>
  </cols>
  <sheetData>
    <row r="1" spans="1:9" ht="24.2" customHeight="1" x14ac:dyDescent="0.15">
      <c r="A1" s="275" t="str">
        <f>Содержание!B1</f>
        <v>ООО “НеоТайп”, г. Москва, ул. 16-я Парковая, д. 30 
Телефон/Факс: (499) 461-4505, (495) 983-11-65, (495) 978-4130 E-mail: info@svetenergo.ru</v>
      </c>
      <c r="B1" s="275"/>
      <c r="C1" s="275"/>
      <c r="D1" s="275"/>
      <c r="E1" s="275"/>
      <c r="F1" s="275"/>
      <c r="G1" s="275"/>
      <c r="H1" s="275"/>
      <c r="I1" s="275"/>
    </row>
    <row r="2" spans="1:9" ht="24.2" customHeight="1" x14ac:dyDescent="0.15">
      <c r="A2" s="275"/>
      <c r="B2" s="275"/>
      <c r="C2" s="275"/>
      <c r="D2" s="275"/>
      <c r="E2" s="275"/>
      <c r="F2" s="275"/>
      <c r="G2" s="275"/>
      <c r="H2" s="275"/>
      <c r="I2" s="275"/>
    </row>
    <row r="3" spans="1:9" ht="35.25" customHeight="1" x14ac:dyDescent="0.15">
      <c r="A3" s="285" t="str">
        <f>Дюралайт!A3</f>
        <v>Вернуться к содержанию</v>
      </c>
      <c r="B3" s="285"/>
      <c r="C3" s="285"/>
      <c r="D3" s="285"/>
      <c r="E3" s="285"/>
      <c r="F3" s="255" t="str">
        <f>Дюралайт!F3</f>
        <v>Курс доллара ЦБ + 2.5% = У.Е.</v>
      </c>
      <c r="G3" s="256"/>
      <c r="H3" s="255" t="str">
        <f>Дюралайт!H3</f>
        <v>Курс доллара: 65,3281 руб. + 2,5%</v>
      </c>
      <c r="I3" s="256"/>
    </row>
    <row r="4" spans="1:9" ht="24.2" customHeight="1" x14ac:dyDescent="0.15">
      <c r="A4" s="63" t="str">
        <f>Дюралайт!A4</f>
        <v>Артикул</v>
      </c>
      <c r="B4" s="61" t="s">
        <v>1084</v>
      </c>
      <c r="C4" s="61" t="s">
        <v>1087</v>
      </c>
      <c r="D4" s="63" t="str">
        <f>Дюралайт!D4</f>
        <v>Фотография</v>
      </c>
      <c r="E4" s="140" t="s">
        <v>1667</v>
      </c>
      <c r="F4" s="19" t="str">
        <f>Дюралайт!F4</f>
        <v>Опт</v>
      </c>
      <c r="G4" s="20" t="str">
        <f>Дюралайт!G4</f>
        <v>Розница</v>
      </c>
      <c r="H4" s="19" t="str">
        <f>F4</f>
        <v>Опт</v>
      </c>
      <c r="I4" s="20" t="str">
        <f>G4</f>
        <v>Розница</v>
      </c>
    </row>
    <row r="5" spans="1:9" ht="24.2" customHeight="1" x14ac:dyDescent="0.15">
      <c r="A5" s="276" t="s">
        <v>515</v>
      </c>
      <c r="B5" s="276"/>
      <c r="C5" s="276"/>
      <c r="D5" s="276"/>
      <c r="E5" s="276"/>
      <c r="F5" s="276"/>
      <c r="G5" s="276"/>
      <c r="H5" s="276"/>
      <c r="I5" s="276"/>
    </row>
    <row r="6" spans="1:9" ht="77.25" customHeight="1" x14ac:dyDescent="0.15">
      <c r="A6" s="53" t="s">
        <v>42</v>
      </c>
      <c r="B6" s="15"/>
      <c r="C6" s="15" t="s">
        <v>1089</v>
      </c>
      <c r="D6" s="87"/>
      <c r="E6" s="168" t="s">
        <v>1598</v>
      </c>
      <c r="F6" s="176">
        <v>135</v>
      </c>
      <c r="G6" s="176">
        <v>170</v>
      </c>
      <c r="H6" s="69">
        <f>F6*Содержание!$C$42</f>
        <v>9039.7758374999994</v>
      </c>
      <c r="I6" s="69">
        <f>G6*Содержание!$C$42</f>
        <v>11383.421425</v>
      </c>
    </row>
    <row r="7" spans="1:9" ht="74.25" customHeight="1" x14ac:dyDescent="0.15">
      <c r="A7" s="6" t="s">
        <v>43</v>
      </c>
      <c r="B7" s="15"/>
      <c r="C7" s="15" t="s">
        <v>1089</v>
      </c>
      <c r="D7" s="45"/>
      <c r="E7" s="66" t="s">
        <v>1599</v>
      </c>
      <c r="F7" s="176">
        <v>135</v>
      </c>
      <c r="G7" s="176">
        <v>170</v>
      </c>
      <c r="H7" s="69">
        <f>F7*Содержание!$C$42</f>
        <v>9039.7758374999994</v>
      </c>
      <c r="I7" s="69">
        <f>G7*Содержание!$C$42</f>
        <v>11383.421425</v>
      </c>
    </row>
    <row r="8" spans="1:9" ht="23.25" customHeight="1" x14ac:dyDescent="0.15"/>
  </sheetData>
  <sheetProtection selectLockedCells="1" selectUnlockedCells="1"/>
  <customSheetViews>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5" activePane="bottomLeft" state="frozen"/>
      <selection pane="bottomLeft" sqref="A1:K2"/>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5" activePane="bottomLeft" state="frozen"/>
      <selection pane="bottomLeft" sqref="A1:K2"/>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5">
    <mergeCell ref="A1:I2"/>
    <mergeCell ref="A5:I5"/>
    <mergeCell ref="H3:I3"/>
    <mergeCell ref="A3:E3"/>
    <mergeCell ref="F3:G3"/>
  </mergeCells>
  <phoneticPr fontId="9" type="noConversion"/>
  <hyperlinks>
    <hyperlink ref="A3:E3" location="Содержание!A1" display="Вернуться к содержанию" xr:uid="{00000000-0004-0000-0F00-000000000000}"/>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92"/>
  <sheetViews>
    <sheetView zoomScaleNormal="100" workbookViewId="0">
      <pane ySplit="4" topLeftCell="A58" activePane="bottomLeft" state="frozen"/>
      <selection pane="bottomLeft" activeCell="F3" sqref="F3:I3"/>
    </sheetView>
  </sheetViews>
  <sheetFormatPr defaultRowHeight="24.2" customHeight="1" x14ac:dyDescent="0.15"/>
  <cols>
    <col min="1" max="1" width="29.7109375" style="2" customWidth="1"/>
    <col min="2" max="2" width="8.5703125" style="2" bestFit="1" customWidth="1"/>
    <col min="3" max="3" width="8.140625" style="2" bestFit="1" customWidth="1"/>
    <col min="4" max="4" width="19.85546875" style="2" customWidth="1"/>
    <col min="5" max="5" width="55.28515625" style="2" customWidth="1"/>
    <col min="6" max="6" width="14.140625" style="2" customWidth="1"/>
    <col min="7" max="7" width="13.85546875" style="2" customWidth="1"/>
    <col min="8" max="8" width="14.42578125" style="2" customWidth="1"/>
    <col min="9" max="9" width="14" style="2" customWidth="1"/>
    <col min="10" max="16384" width="9.140625" style="2"/>
  </cols>
  <sheetData>
    <row r="1" spans="1:9" ht="24.2" customHeight="1" x14ac:dyDescent="0.15">
      <c r="A1" s="275" t="str">
        <f>Содержание!B1</f>
        <v>ООО “НеоТайп”, г. Москва, ул. 16-я Парковая, д. 30 
Телефон/Факс: (499) 461-4505, (495) 983-11-65, (495) 978-4130 E-mail: info@svetenergo.ru</v>
      </c>
      <c r="B1" s="275"/>
      <c r="C1" s="275"/>
      <c r="D1" s="275"/>
      <c r="E1" s="275"/>
      <c r="F1" s="275"/>
      <c r="G1" s="275"/>
      <c r="H1" s="275"/>
      <c r="I1" s="275"/>
    </row>
    <row r="2" spans="1:9" ht="24.2" customHeight="1" x14ac:dyDescent="0.15">
      <c r="A2" s="275"/>
      <c r="B2" s="275"/>
      <c r="C2" s="275"/>
      <c r="D2" s="275"/>
      <c r="E2" s="275"/>
      <c r="F2" s="275"/>
      <c r="G2" s="275"/>
      <c r="H2" s="275"/>
      <c r="I2" s="275"/>
    </row>
    <row r="3" spans="1:9" ht="39" customHeight="1" x14ac:dyDescent="0.15">
      <c r="A3" s="277" t="str">
        <f>Дюралайт!A3</f>
        <v>Вернуться к содержанию</v>
      </c>
      <c r="B3" s="277"/>
      <c r="C3" s="277"/>
      <c r="D3" s="277"/>
      <c r="E3" s="277"/>
      <c r="F3" s="255" t="str">
        <f>Дюралайт!F3</f>
        <v>Курс доллара ЦБ + 2.5% = У.Е.</v>
      </c>
      <c r="G3" s="256"/>
      <c r="H3" s="255" t="str">
        <f>Дюралайт!H3</f>
        <v>Курс доллара: 65,3281 руб. + 2,5%</v>
      </c>
      <c r="I3" s="256"/>
    </row>
    <row r="4" spans="1:9" ht="24.2" customHeight="1" x14ac:dyDescent="0.15">
      <c r="A4" s="63" t="str">
        <f>Дюралайт!A4</f>
        <v>Артикул</v>
      </c>
      <c r="B4" s="61" t="s">
        <v>1084</v>
      </c>
      <c r="C4" s="61" t="s">
        <v>1087</v>
      </c>
      <c r="D4" s="63" t="str">
        <f>Дюралайт!D4</f>
        <v>Фотография</v>
      </c>
      <c r="E4" s="140" t="s">
        <v>1667</v>
      </c>
      <c r="F4" s="19" t="str">
        <f>Дюралайт!F4</f>
        <v>Опт</v>
      </c>
      <c r="G4" s="20" t="str">
        <f>Дюралайт!G4</f>
        <v>Розница</v>
      </c>
      <c r="H4" s="19" t="str">
        <f>F4</f>
        <v>Опт</v>
      </c>
      <c r="I4" s="20" t="str">
        <f>G4</f>
        <v>Розница</v>
      </c>
    </row>
    <row r="5" spans="1:9" ht="24.2" customHeight="1" x14ac:dyDescent="0.15">
      <c r="A5" s="276" t="s">
        <v>136</v>
      </c>
      <c r="B5" s="276"/>
      <c r="C5" s="276"/>
      <c r="D5" s="276"/>
      <c r="E5" s="276"/>
      <c r="F5" s="276"/>
      <c r="G5" s="276"/>
      <c r="H5" s="276"/>
      <c r="I5" s="272"/>
    </row>
    <row r="6" spans="1:9" ht="77.25" customHeight="1" x14ac:dyDescent="0.15">
      <c r="A6" s="15" t="s">
        <v>104</v>
      </c>
      <c r="B6" s="15"/>
      <c r="C6" s="15" t="s">
        <v>1089</v>
      </c>
      <c r="D6" s="15"/>
      <c r="E6" s="28" t="s">
        <v>728</v>
      </c>
      <c r="F6" s="176">
        <v>7.7</v>
      </c>
      <c r="G6" s="176">
        <v>8.4</v>
      </c>
      <c r="H6" s="68">
        <f>F6*Содержание!$C$42</f>
        <v>515.60202924999999</v>
      </c>
      <c r="I6" s="187">
        <f>G6*Содержание!$C$42</f>
        <v>562.47494100000006</v>
      </c>
    </row>
    <row r="7" spans="1:9" ht="78" customHeight="1" x14ac:dyDescent="0.15">
      <c r="A7" s="15" t="s">
        <v>105</v>
      </c>
      <c r="B7" s="15"/>
      <c r="C7" s="15" t="s">
        <v>1089</v>
      </c>
      <c r="D7" s="15"/>
      <c r="E7" s="28" t="s">
        <v>530</v>
      </c>
      <c r="F7" s="176">
        <v>7.7</v>
      </c>
      <c r="G7" s="176">
        <v>8.4</v>
      </c>
      <c r="H7" s="68">
        <f>F7*Содержание!$C$42</f>
        <v>515.60202924999999</v>
      </c>
      <c r="I7" s="187">
        <f>G7*Содержание!$C$42</f>
        <v>562.47494100000006</v>
      </c>
    </row>
    <row r="8" spans="1:9" ht="75" customHeight="1" x14ac:dyDescent="0.15">
      <c r="A8" s="15" t="s">
        <v>106</v>
      </c>
      <c r="B8" s="15"/>
      <c r="C8" s="15" t="s">
        <v>1089</v>
      </c>
      <c r="D8" s="15"/>
      <c r="E8" s="28" t="s">
        <v>531</v>
      </c>
      <c r="F8" s="176">
        <v>7.7</v>
      </c>
      <c r="G8" s="176">
        <v>8.4</v>
      </c>
      <c r="H8" s="68">
        <f>F8*Содержание!$C$42</f>
        <v>515.60202924999999</v>
      </c>
      <c r="I8" s="187">
        <f>G8*Содержание!$C$42</f>
        <v>562.47494100000006</v>
      </c>
    </row>
    <row r="9" spans="1:9" ht="76.5" customHeight="1" x14ac:dyDescent="0.15">
      <c r="A9" s="15" t="s">
        <v>107</v>
      </c>
      <c r="B9" s="15"/>
      <c r="C9" s="15" t="s">
        <v>1089</v>
      </c>
      <c r="D9" s="15"/>
      <c r="E9" s="28" t="s">
        <v>157</v>
      </c>
      <c r="F9" s="176">
        <v>7.7</v>
      </c>
      <c r="G9" s="176">
        <v>8.4</v>
      </c>
      <c r="H9" s="68">
        <f>F9*Содержание!$C$42</f>
        <v>515.60202924999999</v>
      </c>
      <c r="I9" s="187">
        <f>G9*Содержание!$C$42</f>
        <v>562.47494100000006</v>
      </c>
    </row>
    <row r="10" spans="1:9" ht="76.5" customHeight="1" x14ac:dyDescent="0.15">
      <c r="A10" s="15" t="s">
        <v>108</v>
      </c>
      <c r="B10" s="15"/>
      <c r="C10" s="15" t="s">
        <v>1089</v>
      </c>
      <c r="D10" s="15"/>
      <c r="E10" s="28" t="s">
        <v>389</v>
      </c>
      <c r="F10" s="176">
        <v>7.7</v>
      </c>
      <c r="G10" s="176">
        <v>8.4</v>
      </c>
      <c r="H10" s="68">
        <f>F10*Содержание!$C$42</f>
        <v>515.60202924999999</v>
      </c>
      <c r="I10" s="187">
        <f>G10*Содержание!$C$42</f>
        <v>562.47494100000006</v>
      </c>
    </row>
    <row r="11" spans="1:9" ht="75" customHeight="1" x14ac:dyDescent="0.15">
      <c r="A11" s="15" t="s">
        <v>109</v>
      </c>
      <c r="B11" s="15"/>
      <c r="C11" s="15" t="s">
        <v>1089</v>
      </c>
      <c r="D11" s="15"/>
      <c r="E11" s="28" t="s">
        <v>390</v>
      </c>
      <c r="F11" s="176">
        <v>7.7</v>
      </c>
      <c r="G11" s="176">
        <v>8.4</v>
      </c>
      <c r="H11" s="68">
        <f>F11*Содержание!$C$42</f>
        <v>515.60202924999999</v>
      </c>
      <c r="I11" s="187">
        <f>G11*Содержание!$C$42</f>
        <v>562.47494100000006</v>
      </c>
    </row>
    <row r="12" spans="1:9" ht="75" customHeight="1" x14ac:dyDescent="0.15">
      <c r="A12" s="15" t="s">
        <v>21</v>
      </c>
      <c r="B12" s="15" t="s">
        <v>1086</v>
      </c>
      <c r="C12" s="15" t="s">
        <v>1089</v>
      </c>
      <c r="D12" s="15"/>
      <c r="E12" s="28" t="s">
        <v>22</v>
      </c>
      <c r="F12" s="176">
        <v>7.7</v>
      </c>
      <c r="G12" s="176">
        <v>8.4</v>
      </c>
      <c r="H12" s="68">
        <f>F12*Содержание!$C$42</f>
        <v>515.60202924999999</v>
      </c>
      <c r="I12" s="187">
        <f>G12*Содержание!$C$42</f>
        <v>562.47494100000006</v>
      </c>
    </row>
    <row r="13" spans="1:9" ht="78.75" customHeight="1" x14ac:dyDescent="0.15">
      <c r="A13" s="15" t="s">
        <v>183</v>
      </c>
      <c r="B13" s="15"/>
      <c r="C13" s="15" t="s">
        <v>1089</v>
      </c>
      <c r="D13" s="15"/>
      <c r="E13" s="28" t="s">
        <v>184</v>
      </c>
      <c r="F13" s="176">
        <v>27.3</v>
      </c>
      <c r="G13" s="176">
        <v>30</v>
      </c>
      <c r="H13" s="68">
        <f>F13*Содержание!$C$42</f>
        <v>1828.0435582500002</v>
      </c>
      <c r="I13" s="187">
        <f>G13*Содержание!$C$42</f>
        <v>2008.8390750000001</v>
      </c>
    </row>
    <row r="14" spans="1:9" ht="81.75" customHeight="1" x14ac:dyDescent="0.15">
      <c r="A14" s="15" t="s">
        <v>185</v>
      </c>
      <c r="B14" s="15"/>
      <c r="C14" s="15" t="s">
        <v>1089</v>
      </c>
      <c r="D14" s="15"/>
      <c r="E14" s="28" t="s">
        <v>186</v>
      </c>
      <c r="F14" s="176">
        <v>10.4</v>
      </c>
      <c r="G14" s="176">
        <v>11.5</v>
      </c>
      <c r="H14" s="68">
        <f>F14*Содержание!$C$42</f>
        <v>696.39754600000003</v>
      </c>
      <c r="I14" s="187">
        <f>G14*Содержание!$C$42</f>
        <v>770.05497875000003</v>
      </c>
    </row>
    <row r="15" spans="1:9" ht="24.2" customHeight="1" x14ac:dyDescent="0.15">
      <c r="A15" s="263" t="s">
        <v>137</v>
      </c>
      <c r="B15" s="264"/>
      <c r="C15" s="264"/>
      <c r="D15" s="264"/>
      <c r="E15" s="264"/>
      <c r="F15" s="264"/>
      <c r="G15" s="264"/>
      <c r="H15" s="264"/>
      <c r="I15" s="264"/>
    </row>
    <row r="16" spans="1:9" ht="77.25" customHeight="1" x14ac:dyDescent="0.15">
      <c r="A16" s="14" t="s">
        <v>187</v>
      </c>
      <c r="B16" s="14"/>
      <c r="C16" s="14" t="s">
        <v>1089</v>
      </c>
      <c r="D16" s="17"/>
      <c r="E16" s="44" t="s">
        <v>599</v>
      </c>
      <c r="F16" s="176">
        <v>1.5</v>
      </c>
      <c r="G16" s="176">
        <v>1.6</v>
      </c>
      <c r="H16" s="68">
        <f>F16*Содержание!$C$42</f>
        <v>100.44195375000001</v>
      </c>
      <c r="I16" s="187">
        <f>G16*Содержание!$C$42</f>
        <v>107.13808400000001</v>
      </c>
    </row>
    <row r="17" spans="1:9" ht="76.5" customHeight="1" x14ac:dyDescent="0.15">
      <c r="A17" s="14" t="s">
        <v>119</v>
      </c>
      <c r="B17" s="14"/>
      <c r="C17" s="14" t="s">
        <v>1089</v>
      </c>
      <c r="D17" s="17"/>
      <c r="E17" s="44" t="s">
        <v>600</v>
      </c>
      <c r="F17" s="176">
        <v>1.5</v>
      </c>
      <c r="G17" s="176">
        <v>1.6</v>
      </c>
      <c r="H17" s="68">
        <f>F17*Содержание!$C$42</f>
        <v>100.44195375000001</v>
      </c>
      <c r="I17" s="187">
        <f>G17*Содержание!$C$42</f>
        <v>107.13808400000001</v>
      </c>
    </row>
    <row r="18" spans="1:9" ht="78" customHeight="1" x14ac:dyDescent="0.15">
      <c r="A18" s="14" t="s">
        <v>120</v>
      </c>
      <c r="B18" s="14"/>
      <c r="C18" s="14" t="s">
        <v>1089</v>
      </c>
      <c r="D18" s="17"/>
      <c r="E18" s="44" t="s">
        <v>337</v>
      </c>
      <c r="F18" s="176">
        <v>1.5</v>
      </c>
      <c r="G18" s="176">
        <v>1.6</v>
      </c>
      <c r="H18" s="68">
        <f>F18*Содержание!$C$42</f>
        <v>100.44195375000001</v>
      </c>
      <c r="I18" s="187">
        <f>G18*Содержание!$C$42</f>
        <v>107.13808400000001</v>
      </c>
    </row>
    <row r="19" spans="1:9" ht="75" customHeight="1" x14ac:dyDescent="0.15">
      <c r="A19" s="14" t="s">
        <v>409</v>
      </c>
      <c r="B19" s="14"/>
      <c r="C19" s="14" t="s">
        <v>1089</v>
      </c>
      <c r="D19" s="17"/>
      <c r="E19" s="44" t="s">
        <v>339</v>
      </c>
      <c r="F19" s="176">
        <v>1.5</v>
      </c>
      <c r="G19" s="176">
        <v>1.6</v>
      </c>
      <c r="H19" s="68">
        <f>F19*Содержание!$C$42</f>
        <v>100.44195375000001</v>
      </c>
      <c r="I19" s="187">
        <f>G19*Содержание!$C$42</f>
        <v>107.13808400000001</v>
      </c>
    </row>
    <row r="20" spans="1:9" ht="75.75" customHeight="1" x14ac:dyDescent="0.15">
      <c r="A20" s="14" t="s">
        <v>410</v>
      </c>
      <c r="B20" s="14"/>
      <c r="C20" s="14" t="s">
        <v>1089</v>
      </c>
      <c r="D20" s="17"/>
      <c r="E20" s="44" t="s">
        <v>340</v>
      </c>
      <c r="F20" s="176">
        <v>1.9</v>
      </c>
      <c r="G20" s="176">
        <v>2</v>
      </c>
      <c r="H20" s="68">
        <f>F20*Содержание!$C$42</f>
        <v>127.22647474999999</v>
      </c>
      <c r="I20" s="187">
        <f>G20*Содержание!$C$42</f>
        <v>133.922605</v>
      </c>
    </row>
    <row r="21" spans="1:9" ht="76.5" customHeight="1" x14ac:dyDescent="0.15">
      <c r="A21" s="14" t="s">
        <v>414</v>
      </c>
      <c r="B21" s="14"/>
      <c r="C21" s="14" t="s">
        <v>1089</v>
      </c>
      <c r="D21" s="17"/>
      <c r="E21" s="44" t="s">
        <v>341</v>
      </c>
      <c r="F21" s="176">
        <v>1.9</v>
      </c>
      <c r="G21" s="176">
        <v>2</v>
      </c>
      <c r="H21" s="68">
        <f>F21*Содержание!$C$42</f>
        <v>127.22647474999999</v>
      </c>
      <c r="I21" s="187">
        <f>G21*Содержание!$C$42</f>
        <v>133.922605</v>
      </c>
    </row>
    <row r="22" spans="1:9" ht="76.5" customHeight="1" x14ac:dyDescent="0.15">
      <c r="A22" s="14" t="s">
        <v>678</v>
      </c>
      <c r="B22" s="14"/>
      <c r="C22" s="14" t="s">
        <v>1089</v>
      </c>
      <c r="D22" s="17"/>
      <c r="E22" s="44" t="s">
        <v>342</v>
      </c>
      <c r="F22" s="176">
        <v>1.9</v>
      </c>
      <c r="G22" s="176">
        <v>2</v>
      </c>
      <c r="H22" s="68">
        <f>F22*Содержание!$C$42</f>
        <v>127.22647474999999</v>
      </c>
      <c r="I22" s="187">
        <f>G22*Содержание!$C$42</f>
        <v>133.922605</v>
      </c>
    </row>
    <row r="23" spans="1:9" ht="75.75" customHeight="1" x14ac:dyDescent="0.15">
      <c r="A23" s="14" t="s">
        <v>558</v>
      </c>
      <c r="B23" s="14"/>
      <c r="C23" s="14" t="s">
        <v>1089</v>
      </c>
      <c r="D23" s="17"/>
      <c r="E23" s="44" t="s">
        <v>343</v>
      </c>
      <c r="F23" s="176">
        <v>1.9</v>
      </c>
      <c r="G23" s="176">
        <v>2</v>
      </c>
      <c r="H23" s="68">
        <f>F23*Содержание!$C$42</f>
        <v>127.22647474999999</v>
      </c>
      <c r="I23" s="187">
        <f>G23*Содержание!$C$42</f>
        <v>133.922605</v>
      </c>
    </row>
    <row r="24" spans="1:9" ht="78.75" customHeight="1" x14ac:dyDescent="0.15">
      <c r="A24" s="14" t="s">
        <v>559</v>
      </c>
      <c r="B24" s="14"/>
      <c r="C24" s="14" t="s">
        <v>1089</v>
      </c>
      <c r="D24" s="14"/>
      <c r="E24" s="28" t="s">
        <v>565</v>
      </c>
      <c r="F24" s="176">
        <v>2.4</v>
      </c>
      <c r="G24" s="176">
        <v>2.9</v>
      </c>
      <c r="H24" s="68">
        <f>F24*Содержание!$C$42</f>
        <v>160.70712599999999</v>
      </c>
      <c r="I24" s="187">
        <f>G24*Содержание!$C$42</f>
        <v>194.18777725000001</v>
      </c>
    </row>
    <row r="25" spans="1:9" ht="24.2" customHeight="1" x14ac:dyDescent="0.15">
      <c r="A25" s="263" t="s">
        <v>1283</v>
      </c>
      <c r="B25" s="264"/>
      <c r="C25" s="264"/>
      <c r="D25" s="264"/>
      <c r="E25" s="264"/>
      <c r="F25" s="264"/>
      <c r="G25" s="264"/>
      <c r="H25" s="264"/>
      <c r="I25" s="264"/>
    </row>
    <row r="26" spans="1:9" ht="78" customHeight="1" x14ac:dyDescent="0.15">
      <c r="A26" s="14" t="s">
        <v>566</v>
      </c>
      <c r="B26" s="14"/>
      <c r="C26" s="14" t="s">
        <v>1088</v>
      </c>
      <c r="D26" s="14"/>
      <c r="E26" s="28" t="s">
        <v>72</v>
      </c>
      <c r="F26" s="176">
        <v>0.72</v>
      </c>
      <c r="G26" s="176">
        <v>0.8</v>
      </c>
      <c r="H26" s="68">
        <f>F26*Содержание!$C$42</f>
        <v>48.212137800000001</v>
      </c>
      <c r="I26" s="187">
        <f>G26*Содержание!$C$42</f>
        <v>53.569042000000003</v>
      </c>
    </row>
    <row r="27" spans="1:9" ht="77.25" customHeight="1" x14ac:dyDescent="0.15">
      <c r="A27" s="14" t="s">
        <v>567</v>
      </c>
      <c r="B27" s="14"/>
      <c r="C27" s="14" t="s">
        <v>1088</v>
      </c>
      <c r="D27" s="14"/>
      <c r="E27" s="28" t="s">
        <v>99</v>
      </c>
      <c r="F27" s="176">
        <v>0.72</v>
      </c>
      <c r="G27" s="176">
        <v>0.8</v>
      </c>
      <c r="H27" s="68">
        <f>F27*Содержание!$C$42</f>
        <v>48.212137800000001</v>
      </c>
      <c r="I27" s="187">
        <f>G27*Содержание!$C$42</f>
        <v>53.569042000000003</v>
      </c>
    </row>
    <row r="28" spans="1:9" ht="75.75" customHeight="1" x14ac:dyDescent="0.15">
      <c r="A28" s="14" t="s">
        <v>396</v>
      </c>
      <c r="B28" s="14"/>
      <c r="C28" s="14" t="s">
        <v>1088</v>
      </c>
      <c r="D28" s="14"/>
      <c r="E28" s="28" t="s">
        <v>429</v>
      </c>
      <c r="F28" s="176">
        <v>0.72</v>
      </c>
      <c r="G28" s="176">
        <v>0.8</v>
      </c>
      <c r="H28" s="68">
        <f>F28*Содержание!$C$42</f>
        <v>48.212137800000001</v>
      </c>
      <c r="I28" s="187">
        <f>G28*Содержание!$C$42</f>
        <v>53.569042000000003</v>
      </c>
    </row>
    <row r="29" spans="1:9" ht="77.25" customHeight="1" x14ac:dyDescent="0.15">
      <c r="A29" s="14" t="s">
        <v>397</v>
      </c>
      <c r="B29" s="14"/>
      <c r="C29" s="14" t="s">
        <v>1088</v>
      </c>
      <c r="D29" s="14"/>
      <c r="E29" s="28" t="s">
        <v>181</v>
      </c>
      <c r="F29" s="176">
        <v>0.72</v>
      </c>
      <c r="G29" s="176">
        <v>0.8</v>
      </c>
      <c r="H29" s="68">
        <f>F29*Содержание!$C$42</f>
        <v>48.212137800000001</v>
      </c>
      <c r="I29" s="187">
        <f>G29*Содержание!$C$42</f>
        <v>53.569042000000003</v>
      </c>
    </row>
    <row r="30" spans="1:9" ht="79.5" customHeight="1" x14ac:dyDescent="0.15">
      <c r="A30" s="14" t="s">
        <v>398</v>
      </c>
      <c r="B30" s="14"/>
      <c r="C30" s="14" t="s">
        <v>1089</v>
      </c>
      <c r="D30" s="14"/>
      <c r="E30" s="28" t="s">
        <v>162</v>
      </c>
      <c r="F30" s="176">
        <v>16</v>
      </c>
      <c r="G30" s="176">
        <v>19</v>
      </c>
      <c r="H30" s="68">
        <f>F30*Содержание!$C$42</f>
        <v>1071.38084</v>
      </c>
      <c r="I30" s="187">
        <f>G30*Содержание!$C$42</f>
        <v>1272.2647475000001</v>
      </c>
    </row>
    <row r="31" spans="1:9" ht="24.2" customHeight="1" x14ac:dyDescent="0.15">
      <c r="A31" s="263" t="s">
        <v>1284</v>
      </c>
      <c r="B31" s="264"/>
      <c r="C31" s="264"/>
      <c r="D31" s="264"/>
      <c r="E31" s="264"/>
      <c r="F31" s="264"/>
      <c r="G31" s="264"/>
      <c r="H31" s="264"/>
      <c r="I31" s="264"/>
    </row>
    <row r="32" spans="1:9" ht="74.25" customHeight="1" x14ac:dyDescent="0.15">
      <c r="A32" s="14" t="s">
        <v>1304</v>
      </c>
      <c r="B32" s="14"/>
      <c r="C32" s="14" t="s">
        <v>1088</v>
      </c>
      <c r="D32" s="17"/>
      <c r="E32" s="43" t="s">
        <v>481</v>
      </c>
      <c r="F32" s="176">
        <v>0.72</v>
      </c>
      <c r="G32" s="176">
        <v>0.8</v>
      </c>
      <c r="H32" s="68">
        <f>F32*Содержание!$C$42</f>
        <v>48.212137800000001</v>
      </c>
      <c r="I32" s="187">
        <f>G32*Содержание!$C$42</f>
        <v>53.569042000000003</v>
      </c>
    </row>
    <row r="33" spans="1:9" ht="72.75" customHeight="1" x14ac:dyDescent="0.15">
      <c r="A33" s="14" t="s">
        <v>1305</v>
      </c>
      <c r="B33" s="14"/>
      <c r="C33" s="14" t="s">
        <v>1088</v>
      </c>
      <c r="D33" s="17"/>
      <c r="E33" s="43" t="s">
        <v>482</v>
      </c>
      <c r="F33" s="176">
        <v>0.72</v>
      </c>
      <c r="G33" s="176">
        <v>0.8</v>
      </c>
      <c r="H33" s="68">
        <f>F33*Содержание!$C$42</f>
        <v>48.212137800000001</v>
      </c>
      <c r="I33" s="187">
        <f>G33*Содержание!$C$42</f>
        <v>53.569042000000003</v>
      </c>
    </row>
    <row r="34" spans="1:9" ht="72" customHeight="1" x14ac:dyDescent="0.15">
      <c r="A34" s="14" t="s">
        <v>1306</v>
      </c>
      <c r="B34" s="14"/>
      <c r="C34" s="14" t="s">
        <v>1088</v>
      </c>
      <c r="D34" s="17"/>
      <c r="E34" s="43" t="s">
        <v>216</v>
      </c>
      <c r="F34" s="176">
        <v>0.72</v>
      </c>
      <c r="G34" s="176">
        <v>0.8</v>
      </c>
      <c r="H34" s="68">
        <f>F34*Содержание!$C$42</f>
        <v>48.212137800000001</v>
      </c>
      <c r="I34" s="187">
        <f>G34*Содержание!$C$42</f>
        <v>53.569042000000003</v>
      </c>
    </row>
    <row r="35" spans="1:9" ht="70.5" customHeight="1" x14ac:dyDescent="0.15">
      <c r="A35" s="14" t="s">
        <v>1307</v>
      </c>
      <c r="B35" s="14"/>
      <c r="C35" s="14" t="s">
        <v>1088</v>
      </c>
      <c r="D35" s="17"/>
      <c r="E35" s="43" t="s">
        <v>217</v>
      </c>
      <c r="F35" s="176">
        <v>0.72</v>
      </c>
      <c r="G35" s="176">
        <v>0.8</v>
      </c>
      <c r="H35" s="68">
        <f>F35*Содержание!$C$42</f>
        <v>48.212137800000001</v>
      </c>
      <c r="I35" s="187">
        <f>G35*Содержание!$C$42</f>
        <v>53.569042000000003</v>
      </c>
    </row>
    <row r="36" spans="1:9" ht="71.25" customHeight="1" x14ac:dyDescent="0.15">
      <c r="A36" s="14" t="s">
        <v>1308</v>
      </c>
      <c r="B36" s="14"/>
      <c r="C36" s="14" t="s">
        <v>1088</v>
      </c>
      <c r="D36" s="17"/>
      <c r="E36" s="43" t="s">
        <v>218</v>
      </c>
      <c r="F36" s="176">
        <v>0.72</v>
      </c>
      <c r="G36" s="176">
        <v>0.8</v>
      </c>
      <c r="H36" s="68">
        <f>F36*Содержание!$C$42</f>
        <v>48.212137800000001</v>
      </c>
      <c r="I36" s="187">
        <f>G36*Содержание!$C$42</f>
        <v>53.569042000000003</v>
      </c>
    </row>
    <row r="37" spans="1:9" ht="76.5" customHeight="1" x14ac:dyDescent="0.15">
      <c r="A37" s="14" t="s">
        <v>995</v>
      </c>
      <c r="B37" s="14"/>
      <c r="C37" s="14" t="s">
        <v>1088</v>
      </c>
      <c r="D37" s="14"/>
      <c r="E37" s="27" t="s">
        <v>729</v>
      </c>
      <c r="F37" s="176">
        <v>0.72</v>
      </c>
      <c r="G37" s="176">
        <v>0.8</v>
      </c>
      <c r="H37" s="68">
        <f>F37*Содержание!$C$42</f>
        <v>48.212137800000001</v>
      </c>
      <c r="I37" s="187">
        <f>G37*Содержание!$C$42</f>
        <v>53.569042000000003</v>
      </c>
    </row>
    <row r="38" spans="1:9" ht="76.5" customHeight="1" x14ac:dyDescent="0.15">
      <c r="A38" s="14" t="s">
        <v>1309</v>
      </c>
      <c r="B38" s="14"/>
      <c r="C38" s="14" t="s">
        <v>1088</v>
      </c>
      <c r="D38" s="14"/>
      <c r="E38" s="27" t="s">
        <v>1315</v>
      </c>
      <c r="F38" s="176">
        <v>0.72</v>
      </c>
      <c r="G38" s="176">
        <v>0.8</v>
      </c>
      <c r="H38" s="68">
        <f>F38*Содержание!$C$42</f>
        <v>48.212137800000001</v>
      </c>
      <c r="I38" s="187">
        <f>G38*Содержание!$C$42</f>
        <v>53.569042000000003</v>
      </c>
    </row>
    <row r="39" spans="1:9" ht="78" customHeight="1" x14ac:dyDescent="0.15">
      <c r="A39" s="14" t="s">
        <v>996</v>
      </c>
      <c r="B39" s="14"/>
      <c r="C39" s="14" t="s">
        <v>1088</v>
      </c>
      <c r="D39" s="14"/>
      <c r="E39" s="27" t="s">
        <v>730</v>
      </c>
      <c r="F39" s="176">
        <v>0.72</v>
      </c>
      <c r="G39" s="176">
        <v>0.8</v>
      </c>
      <c r="H39" s="68">
        <f>F39*Содержание!$C$42</f>
        <v>48.212137800000001</v>
      </c>
      <c r="I39" s="187">
        <f>G39*Содержание!$C$42</f>
        <v>53.569042000000003</v>
      </c>
    </row>
    <row r="40" spans="1:9" ht="81" customHeight="1" x14ac:dyDescent="0.15">
      <c r="A40" s="14" t="s">
        <v>997</v>
      </c>
      <c r="B40" s="14"/>
      <c r="C40" s="14" t="s">
        <v>1088</v>
      </c>
      <c r="D40" s="14"/>
      <c r="E40" s="27" t="s">
        <v>731</v>
      </c>
      <c r="F40" s="176">
        <v>0.72</v>
      </c>
      <c r="G40" s="176">
        <v>0.8</v>
      </c>
      <c r="H40" s="68">
        <f>F40*Содержание!$C$42</f>
        <v>48.212137800000001</v>
      </c>
      <c r="I40" s="187">
        <f>G40*Содержание!$C$42</f>
        <v>53.569042000000003</v>
      </c>
    </row>
    <row r="41" spans="1:9" ht="78.75" customHeight="1" x14ac:dyDescent="0.15">
      <c r="A41" s="14" t="s">
        <v>998</v>
      </c>
      <c r="B41" s="14"/>
      <c r="C41" s="14" t="s">
        <v>1088</v>
      </c>
      <c r="D41" s="14"/>
      <c r="E41" s="27" t="s">
        <v>732</v>
      </c>
      <c r="F41" s="176">
        <v>0.72</v>
      </c>
      <c r="G41" s="176">
        <v>0.8</v>
      </c>
      <c r="H41" s="68">
        <f>F41*Содержание!$C$42</f>
        <v>48.212137800000001</v>
      </c>
      <c r="I41" s="187">
        <f>G41*Содержание!$C$42</f>
        <v>53.569042000000003</v>
      </c>
    </row>
    <row r="42" spans="1:9" ht="78.75" customHeight="1" x14ac:dyDescent="0.15">
      <c r="A42" s="14" t="s">
        <v>1047</v>
      </c>
      <c r="B42" s="14"/>
      <c r="C42" s="14" t="s">
        <v>1088</v>
      </c>
      <c r="D42" s="102"/>
      <c r="E42" s="27" t="s">
        <v>1048</v>
      </c>
      <c r="F42" s="176">
        <v>0.72</v>
      </c>
      <c r="G42" s="176">
        <v>0.8</v>
      </c>
      <c r="H42" s="68">
        <f>F42*Содержание!$C$42</f>
        <v>48.212137800000001</v>
      </c>
      <c r="I42" s="187">
        <f>G42*Содержание!$C$42</f>
        <v>53.569042000000003</v>
      </c>
    </row>
    <row r="43" spans="1:9" ht="24.2" customHeight="1" x14ac:dyDescent="0.15">
      <c r="A43" s="263" t="s">
        <v>1285</v>
      </c>
      <c r="B43" s="264"/>
      <c r="C43" s="264"/>
      <c r="D43" s="264"/>
      <c r="E43" s="264"/>
      <c r="F43" s="264"/>
      <c r="G43" s="264"/>
      <c r="H43" s="264"/>
      <c r="I43" s="264"/>
    </row>
    <row r="44" spans="1:9" ht="69.75" customHeight="1" x14ac:dyDescent="0.15">
      <c r="A44" s="14" t="s">
        <v>1314</v>
      </c>
      <c r="B44" s="14"/>
      <c r="C44" s="14" t="s">
        <v>1088</v>
      </c>
      <c r="D44" s="17"/>
      <c r="E44" s="43" t="s">
        <v>127</v>
      </c>
      <c r="F44" s="176">
        <v>1.32</v>
      </c>
      <c r="G44" s="176">
        <v>1.45</v>
      </c>
      <c r="H44" s="68">
        <f>F44*Содержание!$C$42</f>
        <v>88.388919300000012</v>
      </c>
      <c r="I44" s="187">
        <f>G44*Содержание!$C$42</f>
        <v>97.093888625000005</v>
      </c>
    </row>
    <row r="45" spans="1:9" ht="71.25" customHeight="1" x14ac:dyDescent="0.15">
      <c r="A45" s="14" t="s">
        <v>1310</v>
      </c>
      <c r="B45" s="14"/>
      <c r="C45" s="14" t="s">
        <v>1088</v>
      </c>
      <c r="D45" s="17"/>
      <c r="E45" s="43" t="s">
        <v>69</v>
      </c>
      <c r="F45" s="176">
        <v>1.32</v>
      </c>
      <c r="G45" s="176">
        <v>1.45</v>
      </c>
      <c r="H45" s="68">
        <f>F45*Содержание!$C$42</f>
        <v>88.388919300000012</v>
      </c>
      <c r="I45" s="187">
        <f>G45*Содержание!$C$42</f>
        <v>97.093888625000005</v>
      </c>
    </row>
    <row r="46" spans="1:9" ht="71.25" customHeight="1" x14ac:dyDescent="0.15">
      <c r="A46" s="14" t="s">
        <v>1311</v>
      </c>
      <c r="B46" s="14"/>
      <c r="C46" s="14" t="s">
        <v>1088</v>
      </c>
      <c r="D46" s="17"/>
      <c r="E46" s="43" t="s">
        <v>451</v>
      </c>
      <c r="F46" s="176">
        <v>1.32</v>
      </c>
      <c r="G46" s="176">
        <v>1.45</v>
      </c>
      <c r="H46" s="68">
        <f>F46*Содержание!$C$42</f>
        <v>88.388919300000012</v>
      </c>
      <c r="I46" s="187">
        <f>G46*Содержание!$C$42</f>
        <v>97.093888625000005</v>
      </c>
    </row>
    <row r="47" spans="1:9" ht="69.75" customHeight="1" x14ac:dyDescent="0.15">
      <c r="A47" s="14" t="s">
        <v>1312</v>
      </c>
      <c r="B47" s="14"/>
      <c r="C47" s="14" t="s">
        <v>1088</v>
      </c>
      <c r="D47" s="17"/>
      <c r="E47" s="43" t="s">
        <v>26</v>
      </c>
      <c r="F47" s="176">
        <v>1.32</v>
      </c>
      <c r="G47" s="176">
        <v>1.45</v>
      </c>
      <c r="H47" s="68">
        <f>F47*Содержание!$C$42</f>
        <v>88.388919300000012</v>
      </c>
      <c r="I47" s="187">
        <f>G47*Содержание!$C$42</f>
        <v>97.093888625000005</v>
      </c>
    </row>
    <row r="48" spans="1:9" ht="70.5" customHeight="1" x14ac:dyDescent="0.15">
      <c r="A48" s="14" t="s">
        <v>1313</v>
      </c>
      <c r="B48" s="14"/>
      <c r="C48" s="14" t="s">
        <v>1088</v>
      </c>
      <c r="D48" s="17"/>
      <c r="E48" s="43" t="s">
        <v>27</v>
      </c>
      <c r="F48" s="176">
        <v>1.32</v>
      </c>
      <c r="G48" s="176">
        <v>1.45</v>
      </c>
      <c r="H48" s="68">
        <f>F48*Содержание!$C$42</f>
        <v>88.388919300000012</v>
      </c>
      <c r="I48" s="187">
        <f>G48*Содержание!$C$42</f>
        <v>97.093888625000005</v>
      </c>
    </row>
    <row r="49" spans="1:9" ht="78.75" customHeight="1" x14ac:dyDescent="0.15">
      <c r="A49" s="14" t="s">
        <v>1234</v>
      </c>
      <c r="B49" s="14"/>
      <c r="C49" s="14" t="s">
        <v>1089</v>
      </c>
      <c r="D49" s="14"/>
      <c r="E49" s="27" t="s">
        <v>1759</v>
      </c>
      <c r="F49" s="176">
        <v>1.9</v>
      </c>
      <c r="G49" s="176">
        <v>2.2999999999999998</v>
      </c>
      <c r="H49" s="68">
        <f>F49*Содержание!$C$42</f>
        <v>127.22647474999999</v>
      </c>
      <c r="I49" s="187">
        <f>G49*Содержание!$C$42</f>
        <v>154.01099575000001</v>
      </c>
    </row>
    <row r="50" spans="1:9" ht="31.5" customHeight="1" x14ac:dyDescent="0.15">
      <c r="A50" s="304" t="s">
        <v>908</v>
      </c>
      <c r="B50" s="305"/>
      <c r="C50" s="305"/>
      <c r="D50" s="305"/>
      <c r="E50" s="305"/>
      <c r="F50" s="305"/>
      <c r="G50" s="305"/>
      <c r="H50" s="305"/>
      <c r="I50" s="305"/>
    </row>
    <row r="51" spans="1:9" ht="78.75" customHeight="1" x14ac:dyDescent="0.15">
      <c r="A51" s="83" t="s">
        <v>1049</v>
      </c>
      <c r="B51" s="83"/>
      <c r="C51" s="14" t="s">
        <v>1088</v>
      </c>
      <c r="D51" s="84"/>
      <c r="E51" s="85" t="s">
        <v>758</v>
      </c>
      <c r="F51" s="178">
        <v>3.9</v>
      </c>
      <c r="G51" s="178">
        <v>4.2</v>
      </c>
      <c r="H51" s="69">
        <f>F51*Содержание!$C$42</f>
        <v>261.14907975</v>
      </c>
      <c r="I51" s="188">
        <f>G51*Содержание!$C$42</f>
        <v>281.23747050000003</v>
      </c>
    </row>
    <row r="52" spans="1:9" ht="78.75" customHeight="1" x14ac:dyDescent="0.15">
      <c r="A52" s="54" t="s">
        <v>1050</v>
      </c>
      <c r="B52" s="54"/>
      <c r="C52" s="14" t="s">
        <v>1088</v>
      </c>
      <c r="D52" s="54"/>
      <c r="E52" s="81" t="s">
        <v>757</v>
      </c>
      <c r="F52" s="178">
        <v>3.9</v>
      </c>
      <c r="G52" s="178">
        <v>4.2</v>
      </c>
      <c r="H52" s="71">
        <f>F52*Содержание!$C$42</f>
        <v>261.14907975</v>
      </c>
      <c r="I52" s="189">
        <f>G52*Содержание!$C$42</f>
        <v>281.23747050000003</v>
      </c>
    </row>
    <row r="53" spans="1:9" ht="78.75" customHeight="1" x14ac:dyDescent="0.15">
      <c r="A53" s="14" t="s">
        <v>131</v>
      </c>
      <c r="B53" s="14"/>
      <c r="C53" s="14" t="s">
        <v>1089</v>
      </c>
      <c r="D53" s="14"/>
      <c r="E53" s="43" t="s">
        <v>907</v>
      </c>
      <c r="F53" s="176">
        <v>23</v>
      </c>
      <c r="G53" s="176">
        <v>25</v>
      </c>
      <c r="H53" s="71">
        <f>F53*Содержание!$C$42</f>
        <v>1540.1099575000001</v>
      </c>
      <c r="I53" s="189">
        <f>G53*Содержание!$C$42</f>
        <v>1674.0325625</v>
      </c>
    </row>
    <row r="54" spans="1:9" ht="33" customHeight="1" x14ac:dyDescent="0.15">
      <c r="A54" s="304" t="s">
        <v>909</v>
      </c>
      <c r="B54" s="305"/>
      <c r="C54" s="305"/>
      <c r="D54" s="305"/>
      <c r="E54" s="305"/>
      <c r="F54" s="305"/>
      <c r="G54" s="305"/>
      <c r="H54" s="305"/>
      <c r="I54" s="305"/>
    </row>
    <row r="55" spans="1:9" ht="78.75" customHeight="1" x14ac:dyDescent="0.15">
      <c r="A55" s="14" t="s">
        <v>755</v>
      </c>
      <c r="B55" s="14"/>
      <c r="C55" s="14" t="s">
        <v>1088</v>
      </c>
      <c r="D55" s="14"/>
      <c r="E55" s="43" t="s">
        <v>759</v>
      </c>
      <c r="F55" s="176">
        <v>1.9</v>
      </c>
      <c r="G55" s="176">
        <v>2.1</v>
      </c>
      <c r="H55" s="71">
        <f>F55*Содержание!$C$42</f>
        <v>127.22647474999999</v>
      </c>
      <c r="I55" s="189">
        <f>G55*Содержание!$C$42</f>
        <v>140.61873525000001</v>
      </c>
    </row>
    <row r="56" spans="1:9" ht="78.75" customHeight="1" x14ac:dyDescent="0.15">
      <c r="A56" s="14" t="s">
        <v>756</v>
      </c>
      <c r="B56" s="14"/>
      <c r="C56" s="14" t="s">
        <v>1088</v>
      </c>
      <c r="D56" s="14"/>
      <c r="E56" s="43" t="s">
        <v>760</v>
      </c>
      <c r="F56" s="176">
        <v>1.9</v>
      </c>
      <c r="G56" s="176">
        <v>2.1</v>
      </c>
      <c r="H56" s="71">
        <f>F56*Содержание!$C$42</f>
        <v>127.22647474999999</v>
      </c>
      <c r="I56" s="189">
        <f>G56*Содержание!$C$42</f>
        <v>140.61873525000001</v>
      </c>
    </row>
    <row r="57" spans="1:9" ht="78.75" customHeight="1" x14ac:dyDescent="0.15">
      <c r="A57" s="14" t="s">
        <v>1754</v>
      </c>
      <c r="B57" s="14" t="s">
        <v>1362</v>
      </c>
      <c r="C57" s="14" t="s">
        <v>1089</v>
      </c>
      <c r="D57" s="14"/>
      <c r="E57" s="43" t="s">
        <v>1755</v>
      </c>
      <c r="F57" s="176">
        <v>5.4</v>
      </c>
      <c r="G57" s="176">
        <v>6.2</v>
      </c>
      <c r="H57" s="71">
        <f>F57*Содержание!$C$42</f>
        <v>361.59103350000004</v>
      </c>
      <c r="I57" s="189">
        <f>G57*Содержание!$C$42</f>
        <v>415.1600755</v>
      </c>
    </row>
    <row r="58" spans="1:9" ht="32.25" customHeight="1" x14ac:dyDescent="0.15">
      <c r="A58" s="308" t="s">
        <v>910</v>
      </c>
      <c r="B58" s="308"/>
      <c r="C58" s="308"/>
      <c r="D58" s="308"/>
      <c r="E58" s="308"/>
      <c r="F58" s="308"/>
      <c r="G58" s="308"/>
      <c r="H58" s="308"/>
      <c r="I58" s="304"/>
    </row>
    <row r="59" spans="1:9" ht="78.75" customHeight="1" x14ac:dyDescent="0.15">
      <c r="A59" s="14" t="s">
        <v>761</v>
      </c>
      <c r="B59" s="14" t="s">
        <v>1086</v>
      </c>
      <c r="C59" s="14" t="s">
        <v>1088</v>
      </c>
      <c r="D59" s="14"/>
      <c r="E59" s="43" t="s">
        <v>763</v>
      </c>
      <c r="F59" s="176">
        <v>3.5</v>
      </c>
      <c r="G59" s="176">
        <v>3.9</v>
      </c>
      <c r="H59" s="68">
        <f>F59*Содержание!$C$42</f>
        <v>234.36455875000001</v>
      </c>
      <c r="I59" s="187">
        <f>G59*Содержание!$C$42</f>
        <v>261.14907975</v>
      </c>
    </row>
    <row r="60" spans="1:9" ht="78.75" customHeight="1" x14ac:dyDescent="0.15">
      <c r="A60" s="14" t="s">
        <v>762</v>
      </c>
      <c r="B60" s="14" t="s">
        <v>1086</v>
      </c>
      <c r="C60" s="14" t="s">
        <v>1088</v>
      </c>
      <c r="D60" s="14"/>
      <c r="E60" s="43" t="s">
        <v>911</v>
      </c>
      <c r="F60" s="176">
        <v>3.5</v>
      </c>
      <c r="G60" s="176">
        <v>3.9</v>
      </c>
      <c r="H60" s="68">
        <f>F60*Содержание!$C$42</f>
        <v>234.36455875000001</v>
      </c>
      <c r="I60" s="187">
        <f>G60*Содержание!$C$42</f>
        <v>261.14907975</v>
      </c>
    </row>
    <row r="61" spans="1:9" ht="78.75" customHeight="1" x14ac:dyDescent="0.15">
      <c r="A61" s="14" t="s">
        <v>1756</v>
      </c>
      <c r="B61" s="14" t="s">
        <v>1086</v>
      </c>
      <c r="C61" s="14" t="s">
        <v>1089</v>
      </c>
      <c r="D61" s="14"/>
      <c r="E61" s="43" t="s">
        <v>1757</v>
      </c>
      <c r="F61" s="176">
        <v>7.5</v>
      </c>
      <c r="G61" s="176">
        <v>8.6999999999999993</v>
      </c>
      <c r="H61" s="68">
        <f>F61*Содержание!$C$42</f>
        <v>502.20976875000002</v>
      </c>
      <c r="I61" s="187">
        <f>G61*Содержание!$C$42</f>
        <v>582.56333174999997</v>
      </c>
    </row>
    <row r="62" spans="1:9" ht="78.75" customHeight="1" x14ac:dyDescent="0.15">
      <c r="A62" s="14" t="s">
        <v>1395</v>
      </c>
      <c r="B62" s="14" t="s">
        <v>1086</v>
      </c>
      <c r="C62" s="14" t="s">
        <v>1088</v>
      </c>
      <c r="D62" s="14"/>
      <c r="E62" s="43" t="s">
        <v>1400</v>
      </c>
      <c r="F62" s="176">
        <v>3.5</v>
      </c>
      <c r="G62" s="176">
        <v>3.9</v>
      </c>
      <c r="H62" s="71">
        <f>F62*Содержание!$C$42</f>
        <v>234.36455875000001</v>
      </c>
      <c r="I62" s="189">
        <f>G62*Содержание!$C$42</f>
        <v>261.14907975</v>
      </c>
    </row>
    <row r="63" spans="1:9" ht="78.75" customHeight="1" x14ac:dyDescent="0.15">
      <c r="A63" s="14" t="s">
        <v>1396</v>
      </c>
      <c r="B63" s="14" t="s">
        <v>1086</v>
      </c>
      <c r="C63" s="14" t="s">
        <v>1088</v>
      </c>
      <c r="D63" s="14"/>
      <c r="E63" s="43" t="s">
        <v>1401</v>
      </c>
      <c r="F63" s="176">
        <v>3.5</v>
      </c>
      <c r="G63" s="176">
        <v>3.9</v>
      </c>
      <c r="H63" s="71">
        <f>F63*Содержание!$C$42</f>
        <v>234.36455875000001</v>
      </c>
      <c r="I63" s="189">
        <f>G63*Содержание!$C$42</f>
        <v>261.14907975</v>
      </c>
    </row>
    <row r="64" spans="1:9" ht="78.75" customHeight="1" x14ac:dyDescent="0.15">
      <c r="A64" s="14" t="s">
        <v>1635</v>
      </c>
      <c r="B64" s="14" t="s">
        <v>1362</v>
      </c>
      <c r="C64" s="14" t="s">
        <v>1089</v>
      </c>
      <c r="D64" s="14"/>
      <c r="E64" s="43" t="s">
        <v>1636</v>
      </c>
      <c r="F64" s="176">
        <v>7.5</v>
      </c>
      <c r="G64" s="176">
        <v>8.6999999999999993</v>
      </c>
      <c r="H64" s="71">
        <f>F64*Содержание!$C$42</f>
        <v>502.20976875000002</v>
      </c>
      <c r="I64" s="189">
        <f>G64*Содержание!$C$42</f>
        <v>582.56333174999997</v>
      </c>
    </row>
    <row r="65" spans="1:9" ht="78.75" customHeight="1" x14ac:dyDescent="0.15">
      <c r="A65" s="14" t="s">
        <v>1728</v>
      </c>
      <c r="B65" s="14" t="s">
        <v>1086</v>
      </c>
      <c r="C65" s="14" t="s">
        <v>1088</v>
      </c>
      <c r="D65" s="14"/>
      <c r="E65" s="43" t="s">
        <v>1729</v>
      </c>
      <c r="F65" s="176">
        <v>5.7</v>
      </c>
      <c r="G65" s="176">
        <v>6.2</v>
      </c>
      <c r="H65" s="71">
        <f>F65*Содержание!$C$42</f>
        <v>381.67942425000001</v>
      </c>
      <c r="I65" s="189">
        <f>G65*Содержание!$C$42</f>
        <v>415.1600755</v>
      </c>
    </row>
    <row r="66" spans="1:9" ht="78.75" customHeight="1" x14ac:dyDescent="0.15">
      <c r="A66" s="14" t="s">
        <v>1397</v>
      </c>
      <c r="B66" s="14" t="s">
        <v>1086</v>
      </c>
      <c r="C66" s="14" t="s">
        <v>1089</v>
      </c>
      <c r="D66" s="14"/>
      <c r="E66" s="43" t="s">
        <v>1402</v>
      </c>
      <c r="F66" s="176">
        <v>9.1999999999999993</v>
      </c>
      <c r="G66" s="176">
        <v>10.6</v>
      </c>
      <c r="H66" s="71">
        <f>F66*Содержание!$C$42</f>
        <v>616.04398300000003</v>
      </c>
      <c r="I66" s="189">
        <f>G66*Содержание!$C$42</f>
        <v>709.78980650000005</v>
      </c>
    </row>
    <row r="67" spans="1:9" ht="78.75" customHeight="1" x14ac:dyDescent="0.15">
      <c r="A67" s="14" t="s">
        <v>1398</v>
      </c>
      <c r="B67" s="14" t="s">
        <v>1086</v>
      </c>
      <c r="C67" s="14" t="s">
        <v>1089</v>
      </c>
      <c r="D67" s="14"/>
      <c r="E67" s="43" t="s">
        <v>1403</v>
      </c>
      <c r="F67" s="176">
        <v>100</v>
      </c>
      <c r="G67" s="176">
        <v>110</v>
      </c>
      <c r="H67" s="71">
        <f>F67*Содержание!$C$42</f>
        <v>6696.1302500000002</v>
      </c>
      <c r="I67" s="189">
        <f>G67*Содержание!$C$42</f>
        <v>7365.7432749999998</v>
      </c>
    </row>
    <row r="68" spans="1:9" ht="78.75" customHeight="1" x14ac:dyDescent="0.15">
      <c r="A68" s="14" t="s">
        <v>1399</v>
      </c>
      <c r="B68" s="14" t="s">
        <v>1086</v>
      </c>
      <c r="C68" s="14" t="s">
        <v>1089</v>
      </c>
      <c r="D68" s="14"/>
      <c r="E68" s="43" t="s">
        <v>1404</v>
      </c>
      <c r="F68" s="176">
        <v>3.2</v>
      </c>
      <c r="G68" s="176">
        <v>3.9</v>
      </c>
      <c r="H68" s="71">
        <f>F68*Содержание!$C$42</f>
        <v>214.27616800000001</v>
      </c>
      <c r="I68" s="189">
        <f>G68*Содержание!$C$42</f>
        <v>261.14907975</v>
      </c>
    </row>
    <row r="69" spans="1:9" ht="78.75" customHeight="1" x14ac:dyDescent="0.15">
      <c r="A69" s="14" t="s">
        <v>1635</v>
      </c>
      <c r="B69" s="14" t="s">
        <v>1086</v>
      </c>
      <c r="C69" s="14" t="s">
        <v>1089</v>
      </c>
      <c r="D69" s="14"/>
      <c r="E69" s="43" t="s">
        <v>1636</v>
      </c>
      <c r="F69" s="176">
        <v>7.5</v>
      </c>
      <c r="G69" s="176">
        <v>8.6999999999999993</v>
      </c>
      <c r="H69" s="71">
        <f>F69*Содержание!$C$42</f>
        <v>502.20976875000002</v>
      </c>
      <c r="I69" s="189">
        <f>G69*Содержание!$C$42</f>
        <v>582.56333174999997</v>
      </c>
    </row>
    <row r="70" spans="1:9" ht="39.75" customHeight="1" x14ac:dyDescent="0.15">
      <c r="A70" s="284" t="s">
        <v>1286</v>
      </c>
      <c r="B70" s="284"/>
      <c r="C70" s="284"/>
      <c r="D70" s="284"/>
      <c r="E70" s="284"/>
      <c r="F70" s="284"/>
      <c r="G70" s="284"/>
      <c r="H70" s="284"/>
      <c r="I70" s="263"/>
    </row>
    <row r="71" spans="1:9" ht="73.5" customHeight="1" x14ac:dyDescent="0.15">
      <c r="A71" s="14" t="s">
        <v>405</v>
      </c>
      <c r="B71" s="14"/>
      <c r="C71" s="14" t="s">
        <v>1088</v>
      </c>
      <c r="D71" s="17"/>
      <c r="E71" s="43" t="s">
        <v>419</v>
      </c>
      <c r="F71" s="176">
        <v>3.3</v>
      </c>
      <c r="G71" s="176">
        <v>3.6</v>
      </c>
      <c r="H71" s="68">
        <f>F71*Содержание!$C$42</f>
        <v>220.97229824999999</v>
      </c>
      <c r="I71" s="187">
        <f>G71*Содержание!$C$42</f>
        <v>241.06068900000002</v>
      </c>
    </row>
    <row r="72" spans="1:9" ht="73.5" customHeight="1" x14ac:dyDescent="0.15">
      <c r="A72" s="14" t="s">
        <v>404</v>
      </c>
      <c r="B72" s="14"/>
      <c r="C72" s="14" t="s">
        <v>1088</v>
      </c>
      <c r="D72" s="17"/>
      <c r="E72" s="43" t="s">
        <v>554</v>
      </c>
      <c r="F72" s="176">
        <v>5.5</v>
      </c>
      <c r="G72" s="176">
        <v>6</v>
      </c>
      <c r="H72" s="68">
        <f>F72*Содержание!$C$42</f>
        <v>368.28716374999999</v>
      </c>
      <c r="I72" s="187">
        <f>G72*Содержание!$C$42</f>
        <v>401.76781500000004</v>
      </c>
    </row>
    <row r="73" spans="1:9" ht="71.25" customHeight="1" x14ac:dyDescent="0.15">
      <c r="A73" s="14" t="s">
        <v>690</v>
      </c>
      <c r="B73" s="14"/>
      <c r="C73" s="14" t="s">
        <v>1088</v>
      </c>
      <c r="D73" s="14"/>
      <c r="E73" s="27" t="s">
        <v>28</v>
      </c>
      <c r="F73" s="176">
        <v>5.5</v>
      </c>
      <c r="G73" s="176">
        <v>6</v>
      </c>
      <c r="H73" s="68">
        <f>F73*Содержание!$C$42</f>
        <v>368.28716374999999</v>
      </c>
      <c r="I73" s="187">
        <f>G73*Содержание!$C$42</f>
        <v>401.76781500000004</v>
      </c>
    </row>
    <row r="74" spans="1:9" ht="54" customHeight="1" x14ac:dyDescent="0.15">
      <c r="A74" s="14" t="s">
        <v>691</v>
      </c>
      <c r="B74" s="14"/>
      <c r="C74" s="54" t="s">
        <v>1089</v>
      </c>
      <c r="D74" s="306"/>
      <c r="E74" s="27" t="s">
        <v>692</v>
      </c>
      <c r="F74" s="176">
        <v>100</v>
      </c>
      <c r="G74" s="176">
        <v>100</v>
      </c>
      <c r="H74" s="68">
        <f>F74*Содержание!$C$42</f>
        <v>6696.1302500000002</v>
      </c>
      <c r="I74" s="187">
        <f>G74*Содержание!$C$42</f>
        <v>6696.1302500000002</v>
      </c>
    </row>
    <row r="75" spans="1:9" ht="63" customHeight="1" x14ac:dyDescent="0.15">
      <c r="A75" s="14" t="s">
        <v>440</v>
      </c>
      <c r="B75" s="14"/>
      <c r="C75" s="54" t="s">
        <v>1089</v>
      </c>
      <c r="D75" s="307"/>
      <c r="E75" s="27" t="s">
        <v>441</v>
      </c>
      <c r="F75" s="176">
        <v>100</v>
      </c>
      <c r="G75" s="176">
        <v>100</v>
      </c>
      <c r="H75" s="68">
        <f>F75*Содержание!$C$42</f>
        <v>6696.1302500000002</v>
      </c>
      <c r="I75" s="187">
        <f>G75*Содержание!$C$42</f>
        <v>6696.1302500000002</v>
      </c>
    </row>
    <row r="76" spans="1:9" ht="120.75" customHeight="1" x14ac:dyDescent="0.15">
      <c r="A76" s="14" t="s">
        <v>270</v>
      </c>
      <c r="B76" s="14"/>
      <c r="C76" s="54" t="s">
        <v>1089</v>
      </c>
      <c r="D76" s="14"/>
      <c r="E76" s="27" t="s">
        <v>606</v>
      </c>
      <c r="F76" s="176">
        <v>60</v>
      </c>
      <c r="G76" s="176">
        <v>65</v>
      </c>
      <c r="H76" s="68">
        <f>F76*Содержание!$C$42</f>
        <v>4017.6781500000002</v>
      </c>
      <c r="I76" s="187">
        <f>G76*Содержание!$C$42</f>
        <v>4352.4846625</v>
      </c>
    </row>
    <row r="77" spans="1:9" ht="114" customHeight="1" x14ac:dyDescent="0.15">
      <c r="A77" s="14" t="s">
        <v>607</v>
      </c>
      <c r="B77" s="14"/>
      <c r="C77" s="54" t="s">
        <v>1089</v>
      </c>
      <c r="D77" s="14"/>
      <c r="E77" s="27" t="s">
        <v>560</v>
      </c>
      <c r="F77" s="176">
        <v>60</v>
      </c>
      <c r="G77" s="176">
        <v>65</v>
      </c>
      <c r="H77" s="68">
        <f>F77*Содержание!$C$42</f>
        <v>4017.6781500000002</v>
      </c>
      <c r="I77" s="187">
        <f>G77*Содержание!$C$42</f>
        <v>4352.4846625</v>
      </c>
    </row>
    <row r="78" spans="1:9" ht="68.25" customHeight="1" x14ac:dyDescent="0.15">
      <c r="A78" s="14" t="s">
        <v>561</v>
      </c>
      <c r="B78" s="14"/>
      <c r="C78" s="54" t="s">
        <v>1089</v>
      </c>
      <c r="D78" s="17"/>
      <c r="E78" s="43" t="s">
        <v>659</v>
      </c>
      <c r="F78" s="176">
        <v>17</v>
      </c>
      <c r="G78" s="176">
        <v>19</v>
      </c>
      <c r="H78" s="68">
        <f>F78*Содержание!$C$42</f>
        <v>1138.3421425000001</v>
      </c>
      <c r="I78" s="187">
        <f>G78*Содержание!$C$42</f>
        <v>1272.2647475000001</v>
      </c>
    </row>
    <row r="79" spans="1:9" ht="33.75" customHeight="1" x14ac:dyDescent="0.15">
      <c r="A79" s="263" t="s">
        <v>1287</v>
      </c>
      <c r="B79" s="264"/>
      <c r="C79" s="264"/>
      <c r="D79" s="264"/>
      <c r="E79" s="264"/>
      <c r="F79" s="264"/>
      <c r="G79" s="264"/>
      <c r="H79" s="264"/>
      <c r="I79" s="264"/>
    </row>
    <row r="80" spans="1:9" ht="77.25" customHeight="1" x14ac:dyDescent="0.15">
      <c r="A80" s="14" t="s">
        <v>273</v>
      </c>
      <c r="B80" s="14"/>
      <c r="C80" s="14" t="s">
        <v>1088</v>
      </c>
      <c r="D80" s="14"/>
      <c r="E80" s="28" t="s">
        <v>708</v>
      </c>
      <c r="F80" s="176">
        <v>0.8</v>
      </c>
      <c r="G80" s="176">
        <v>0.9</v>
      </c>
      <c r="H80" s="68">
        <f>F80*Содержание!$C$42</f>
        <v>53.569042000000003</v>
      </c>
      <c r="I80" s="187">
        <f>G80*Содержание!$C$42</f>
        <v>60.265172250000006</v>
      </c>
    </row>
    <row r="81" spans="1:9" ht="77.25" customHeight="1" x14ac:dyDescent="0.15">
      <c r="A81" s="14" t="s">
        <v>420</v>
      </c>
      <c r="B81" s="14"/>
      <c r="C81" s="14" t="s">
        <v>1088</v>
      </c>
      <c r="D81" s="14"/>
      <c r="E81" s="28" t="s">
        <v>478</v>
      </c>
      <c r="F81" s="176">
        <v>1.2</v>
      </c>
      <c r="G81" s="176">
        <v>1.4</v>
      </c>
      <c r="H81" s="68">
        <f>F81*Содержание!$C$42</f>
        <v>80.353562999999994</v>
      </c>
      <c r="I81" s="187">
        <f>G81*Содержание!$C$42</f>
        <v>93.7458235</v>
      </c>
    </row>
    <row r="82" spans="1:9" ht="54" customHeight="1" x14ac:dyDescent="0.15"/>
    <row r="83" spans="1:9" ht="54.6" customHeight="1" x14ac:dyDescent="0.15"/>
    <row r="84" spans="1:9" ht="29.25" customHeight="1" x14ac:dyDescent="0.15"/>
    <row r="85" spans="1:9" ht="31.5" customHeight="1" x14ac:dyDescent="0.15"/>
    <row r="86" spans="1:9" ht="54.6" customHeight="1" x14ac:dyDescent="0.15"/>
    <row r="87" spans="1:9" ht="54.6" customHeight="1" x14ac:dyDescent="0.15"/>
    <row r="88" spans="1:9" ht="54.6" customHeight="1" x14ac:dyDescent="0.15"/>
    <row r="89" spans="1:9" ht="54.6" customHeight="1" x14ac:dyDescent="0.15"/>
    <row r="90" spans="1:9" ht="54.6" customHeight="1" x14ac:dyDescent="0.15"/>
    <row r="91" spans="1:9" ht="54.6" customHeight="1" x14ac:dyDescent="0.15"/>
    <row r="92" spans="1:9" ht="54.6" customHeight="1" x14ac:dyDescent="0.15"/>
  </sheetData>
  <sheetProtection selectLockedCells="1" selectUnlockedCells="1"/>
  <customSheetViews>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47"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47"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15">
    <mergeCell ref="A1:I2"/>
    <mergeCell ref="A43:I43"/>
    <mergeCell ref="A25:I25"/>
    <mergeCell ref="A31:I31"/>
    <mergeCell ref="A3:E3"/>
    <mergeCell ref="F3:G3"/>
    <mergeCell ref="H3:I3"/>
    <mergeCell ref="A5:I5"/>
    <mergeCell ref="A15:I15"/>
    <mergeCell ref="A79:I79"/>
    <mergeCell ref="A50:I50"/>
    <mergeCell ref="D74:D75"/>
    <mergeCell ref="A70:I70"/>
    <mergeCell ref="A54:I54"/>
    <mergeCell ref="A58:I58"/>
  </mergeCells>
  <phoneticPr fontId="9" type="noConversion"/>
  <conditionalFormatting sqref="B1:B1048576">
    <cfRule type="containsText" dxfId="9" priority="1" stopIfTrue="1" operator="containsText" text="Да">
      <formula>NOT(ISERROR(SEARCH("Да",B1)))</formula>
    </cfRule>
  </conditionalFormatting>
  <hyperlinks>
    <hyperlink ref="A3:E3" location="Содержание!A1" display="Вернуться к содержанию" xr:uid="{00000000-0004-0000-1000-000000000000}"/>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24"/>
  <sheetViews>
    <sheetView zoomScaleNormal="100" workbookViewId="0">
      <selection activeCell="F3" sqref="F3:I3"/>
    </sheetView>
  </sheetViews>
  <sheetFormatPr defaultRowHeight="24.2" customHeight="1" x14ac:dyDescent="0.15"/>
  <cols>
    <col min="1" max="1" width="26.85546875" style="2" customWidth="1"/>
    <col min="2" max="2" width="8.5703125" style="2" bestFit="1" customWidth="1"/>
    <col min="3" max="3" width="8.140625" style="2" bestFit="1" customWidth="1"/>
    <col min="4" max="4" width="19" style="2" customWidth="1"/>
    <col min="5" max="5" width="55.42578125" style="2" customWidth="1"/>
    <col min="6" max="6" width="13.7109375" style="2" customWidth="1"/>
    <col min="7" max="7" width="14.28515625" style="2" customWidth="1"/>
    <col min="8" max="8" width="14.140625" style="2" customWidth="1"/>
    <col min="9" max="9" width="14.7109375" style="2" customWidth="1"/>
    <col min="10" max="16384" width="9.140625" style="2"/>
  </cols>
  <sheetData>
    <row r="1" spans="1:9" ht="24.2" customHeight="1" x14ac:dyDescent="0.15">
      <c r="A1" s="275" t="str">
        <f>Содержание!B1</f>
        <v>ООО “НеоТайп”, г. Москва, ул. 16-я Парковая, д. 30 
Телефон/Факс: (499) 461-4505, (495) 983-11-65, (495) 978-4130 E-mail: info@svetenergo.ru</v>
      </c>
      <c r="B1" s="275"/>
      <c r="C1" s="275"/>
      <c r="D1" s="275"/>
      <c r="E1" s="275"/>
      <c r="F1" s="275"/>
      <c r="G1" s="275"/>
      <c r="H1" s="275"/>
      <c r="I1" s="275"/>
    </row>
    <row r="2" spans="1:9" ht="21.75" customHeight="1" x14ac:dyDescent="0.15">
      <c r="A2" s="275"/>
      <c r="B2" s="275"/>
      <c r="C2" s="275"/>
      <c r="D2" s="275"/>
      <c r="E2" s="275"/>
      <c r="F2" s="275"/>
      <c r="G2" s="275"/>
      <c r="H2" s="275"/>
      <c r="I2" s="275"/>
    </row>
    <row r="3" spans="1:9" ht="39" customHeight="1" x14ac:dyDescent="0.15">
      <c r="A3" s="285" t="str">
        <f>Дюралайт!A3</f>
        <v>Вернуться к содержанию</v>
      </c>
      <c r="B3" s="285"/>
      <c r="C3" s="285"/>
      <c r="D3" s="285"/>
      <c r="E3" s="285"/>
      <c r="F3" s="255" t="str">
        <f>Дюралайт!F3</f>
        <v>Курс доллара ЦБ + 2.5% = У.Е.</v>
      </c>
      <c r="G3" s="256"/>
      <c r="H3" s="255" t="str">
        <f>Дюралайт!H3</f>
        <v>Курс доллара: 65,3281 руб. + 2,5%</v>
      </c>
      <c r="I3" s="256"/>
    </row>
    <row r="4" spans="1:9" ht="24.2" customHeight="1" x14ac:dyDescent="0.15">
      <c r="A4" s="61" t="str">
        <f>Дюралайт!A4</f>
        <v>Артикул</v>
      </c>
      <c r="B4" s="61" t="s">
        <v>1084</v>
      </c>
      <c r="C4" s="61" t="s">
        <v>1087</v>
      </c>
      <c r="D4" s="61" t="str">
        <f>Дюралайт!D4</f>
        <v>Фотография</v>
      </c>
      <c r="E4" s="140" t="s">
        <v>1667</v>
      </c>
      <c r="F4" s="19" t="str">
        <f>Дюралайт!F4</f>
        <v>Опт</v>
      </c>
      <c r="G4" s="20" t="str">
        <f>Дюралайт!G4</f>
        <v>Розница</v>
      </c>
      <c r="H4" s="19" t="str">
        <f>F4</f>
        <v>Опт</v>
      </c>
      <c r="I4" s="20" t="str">
        <f>G4</f>
        <v>Розница</v>
      </c>
    </row>
    <row r="5" spans="1:9" ht="24.2" customHeight="1" x14ac:dyDescent="0.15">
      <c r="A5" s="272" t="s">
        <v>890</v>
      </c>
      <c r="B5" s="273"/>
      <c r="C5" s="273"/>
      <c r="D5" s="273"/>
      <c r="E5" s="273"/>
      <c r="F5" s="273"/>
      <c r="G5" s="273"/>
      <c r="H5" s="273"/>
      <c r="I5" s="274"/>
    </row>
    <row r="6" spans="1:9" ht="78" customHeight="1" x14ac:dyDescent="0.15">
      <c r="A6" s="99" t="s">
        <v>1030</v>
      </c>
      <c r="B6" s="99"/>
      <c r="C6" s="99" t="s">
        <v>1089</v>
      </c>
      <c r="D6" s="90"/>
      <c r="E6" s="169" t="s">
        <v>781</v>
      </c>
      <c r="F6" s="171">
        <v>9.4</v>
      </c>
      <c r="G6" s="171">
        <v>10.199999999999999</v>
      </c>
      <c r="H6" s="68">
        <f>F6*Содержание!$C$42</f>
        <v>629.43624350000005</v>
      </c>
      <c r="I6" s="68">
        <f>G6*Содержание!$C$42</f>
        <v>683.00528550000001</v>
      </c>
    </row>
    <row r="7" spans="1:9" ht="75" customHeight="1" x14ac:dyDescent="0.15">
      <c r="A7" s="100" t="s">
        <v>1031</v>
      </c>
      <c r="B7" s="100"/>
      <c r="C7" s="99" t="s">
        <v>1089</v>
      </c>
      <c r="D7" s="91"/>
      <c r="E7" s="169" t="s">
        <v>782</v>
      </c>
      <c r="F7" s="173">
        <v>18</v>
      </c>
      <c r="G7" s="174">
        <v>19.600000000000001</v>
      </c>
      <c r="H7" s="68">
        <f>F7*Содержание!$C$42</f>
        <v>1205.303445</v>
      </c>
      <c r="I7" s="68">
        <f>G7*Содержание!$C$42</f>
        <v>1312.4415290000002</v>
      </c>
    </row>
    <row r="8" spans="1:9" ht="77.25" customHeight="1" x14ac:dyDescent="0.15">
      <c r="A8" s="100" t="s">
        <v>1032</v>
      </c>
      <c r="B8" s="100"/>
      <c r="C8" s="99" t="s">
        <v>1089</v>
      </c>
      <c r="D8" s="91"/>
      <c r="E8" s="169" t="s">
        <v>783</v>
      </c>
      <c r="F8" s="176">
        <v>26.4</v>
      </c>
      <c r="G8" s="175">
        <v>28.8</v>
      </c>
      <c r="H8" s="68">
        <f>F8*Содержание!$C$42</f>
        <v>1767.778386</v>
      </c>
      <c r="I8" s="68">
        <f>G8*Содержание!$C$42</f>
        <v>1928.4855120000002</v>
      </c>
    </row>
    <row r="9" spans="1:9" ht="74.25" customHeight="1" x14ac:dyDescent="0.15">
      <c r="A9" s="100" t="s">
        <v>1033</v>
      </c>
      <c r="B9" s="100"/>
      <c r="C9" s="99" t="s">
        <v>1089</v>
      </c>
      <c r="D9" s="92"/>
      <c r="E9" s="169" t="s">
        <v>784</v>
      </c>
      <c r="F9" s="176">
        <v>37.5</v>
      </c>
      <c r="G9" s="175">
        <v>41</v>
      </c>
      <c r="H9" s="68">
        <f>F9*Содержание!$C$42</f>
        <v>2511.0488437500003</v>
      </c>
      <c r="I9" s="68">
        <f>G9*Содержание!$C$42</f>
        <v>2745.4134025000003</v>
      </c>
    </row>
    <row r="10" spans="1:9" ht="69.75" customHeight="1" x14ac:dyDescent="0.15">
      <c r="A10" s="101" t="s">
        <v>1034</v>
      </c>
      <c r="B10" s="101"/>
      <c r="C10" s="99" t="s">
        <v>1089</v>
      </c>
      <c r="D10" s="92"/>
      <c r="E10" s="169" t="s">
        <v>785</v>
      </c>
      <c r="F10" s="176">
        <v>47.6</v>
      </c>
      <c r="G10" s="175">
        <v>53</v>
      </c>
      <c r="H10" s="68">
        <f>F10*Содержание!$C$42</f>
        <v>3187.3579990000003</v>
      </c>
      <c r="I10" s="68">
        <f>G10*Содержание!$C$42</f>
        <v>3548.9490325000002</v>
      </c>
    </row>
    <row r="11" spans="1:9" ht="24.2" customHeight="1" x14ac:dyDescent="0.15">
      <c r="A11" s="309" t="s">
        <v>786</v>
      </c>
      <c r="B11" s="310"/>
      <c r="C11" s="310"/>
      <c r="D11" s="310"/>
      <c r="E11" s="310"/>
      <c r="F11" s="310"/>
      <c r="G11" s="310"/>
      <c r="H11" s="310"/>
      <c r="I11" s="311"/>
    </row>
    <row r="12" spans="1:9" ht="92.25" customHeight="1" x14ac:dyDescent="0.15">
      <c r="A12" s="101" t="s">
        <v>1035</v>
      </c>
      <c r="B12" s="101"/>
      <c r="C12" s="101" t="s">
        <v>1089</v>
      </c>
      <c r="D12" s="93"/>
      <c r="E12" s="169" t="s">
        <v>787</v>
      </c>
      <c r="F12" s="176">
        <v>11.8</v>
      </c>
      <c r="G12" s="175">
        <v>13</v>
      </c>
      <c r="H12" s="68">
        <f>F12*Содержание!$C$42</f>
        <v>790.14336950000006</v>
      </c>
      <c r="I12" s="68">
        <f>G12*Содержание!$C$42</f>
        <v>870.49693250000007</v>
      </c>
    </row>
    <row r="13" spans="1:9" ht="88.5" customHeight="1" x14ac:dyDescent="0.15">
      <c r="A13" s="101" t="s">
        <v>1036</v>
      </c>
      <c r="B13" s="101"/>
      <c r="C13" s="101" t="s">
        <v>1089</v>
      </c>
      <c r="D13" s="93"/>
      <c r="E13" s="169" t="s">
        <v>788</v>
      </c>
      <c r="F13" s="176">
        <v>12.6</v>
      </c>
      <c r="G13" s="175">
        <v>13.9</v>
      </c>
      <c r="H13" s="68">
        <f>F13*Содержание!$C$42</f>
        <v>843.71241150000003</v>
      </c>
      <c r="I13" s="68">
        <f>G13*Содержание!$C$42</f>
        <v>930.76210475000005</v>
      </c>
    </row>
    <row r="14" spans="1:9" ht="72.75" customHeight="1" x14ac:dyDescent="0.15">
      <c r="A14" s="101" t="s">
        <v>1037</v>
      </c>
      <c r="B14" s="101"/>
      <c r="C14" s="101" t="s">
        <v>1089</v>
      </c>
      <c r="D14" s="93"/>
      <c r="E14" s="169" t="s">
        <v>866</v>
      </c>
      <c r="F14" s="176">
        <v>13.6</v>
      </c>
      <c r="G14" s="175">
        <v>14.9</v>
      </c>
      <c r="H14" s="68">
        <f>F14*Содержание!$C$42</f>
        <v>910.67371400000002</v>
      </c>
      <c r="I14" s="68">
        <f>G14*Содержание!$C$42</f>
        <v>997.72340725000004</v>
      </c>
    </row>
    <row r="15" spans="1:9" ht="24.2" customHeight="1" x14ac:dyDescent="0.15">
      <c r="A15" s="309" t="s">
        <v>789</v>
      </c>
      <c r="B15" s="310"/>
      <c r="C15" s="310"/>
      <c r="D15" s="310"/>
      <c r="E15" s="310"/>
      <c r="F15" s="310"/>
      <c r="G15" s="310"/>
      <c r="H15" s="310"/>
      <c r="I15" s="311"/>
    </row>
    <row r="16" spans="1:9" ht="77.25" customHeight="1" x14ac:dyDescent="0.15">
      <c r="A16" s="101" t="s">
        <v>1038</v>
      </c>
      <c r="B16" s="101"/>
      <c r="C16" s="101" t="s">
        <v>1089</v>
      </c>
      <c r="D16" s="93"/>
      <c r="E16" s="169" t="s">
        <v>790</v>
      </c>
      <c r="F16" s="173">
        <v>17.899999999999999</v>
      </c>
      <c r="G16" s="174">
        <v>19.600000000000001</v>
      </c>
      <c r="H16" s="68">
        <f>F16*Содержание!$C$42</f>
        <v>1198.6073147499999</v>
      </c>
      <c r="I16" s="68">
        <f>G16*Содержание!$C$42</f>
        <v>1312.4415290000002</v>
      </c>
    </row>
    <row r="17" spans="1:9" ht="76.5" customHeight="1" x14ac:dyDescent="0.15">
      <c r="A17" s="101" t="s">
        <v>1039</v>
      </c>
      <c r="B17" s="101"/>
      <c r="C17" s="101" t="s">
        <v>1089</v>
      </c>
      <c r="D17" s="93"/>
      <c r="E17" s="169" t="s">
        <v>791</v>
      </c>
      <c r="F17" s="176">
        <v>26.4</v>
      </c>
      <c r="G17" s="175">
        <v>28.8</v>
      </c>
      <c r="H17" s="68">
        <f>F17*Содержание!$C$42</f>
        <v>1767.778386</v>
      </c>
      <c r="I17" s="68">
        <f>G17*Содержание!$C$42</f>
        <v>1928.4855120000002</v>
      </c>
    </row>
    <row r="18" spans="1:9" ht="75.75" customHeight="1" x14ac:dyDescent="0.15">
      <c r="A18" s="101" t="s">
        <v>1040</v>
      </c>
      <c r="B18" s="101"/>
      <c r="C18" s="101" t="s">
        <v>1089</v>
      </c>
      <c r="D18" s="92"/>
      <c r="E18" s="169" t="s">
        <v>792</v>
      </c>
      <c r="F18" s="176">
        <v>37.4</v>
      </c>
      <c r="G18" s="175">
        <v>40.799999999999997</v>
      </c>
      <c r="H18" s="68">
        <f>F18*Содержание!$C$42</f>
        <v>2504.3527134999999</v>
      </c>
      <c r="I18" s="68">
        <f>G18*Содержание!$C$42</f>
        <v>2732.0211420000001</v>
      </c>
    </row>
    <row r="19" spans="1:9" ht="67.5" customHeight="1" x14ac:dyDescent="0.15">
      <c r="A19" s="101" t="s">
        <v>1041</v>
      </c>
      <c r="B19" s="101"/>
      <c r="C19" s="101" t="s">
        <v>1089</v>
      </c>
      <c r="D19" s="92"/>
      <c r="E19" s="169" t="s">
        <v>793</v>
      </c>
      <c r="F19" s="176">
        <v>47.6</v>
      </c>
      <c r="G19" s="175">
        <v>52.7</v>
      </c>
      <c r="H19" s="68">
        <f>F19*Содержание!$C$42</f>
        <v>3187.3579990000003</v>
      </c>
      <c r="I19" s="68">
        <f>G19*Содержание!$C$42</f>
        <v>3528.8606417500005</v>
      </c>
    </row>
    <row r="20" spans="1:9" ht="24.2" customHeight="1" x14ac:dyDescent="0.15">
      <c r="A20" s="309" t="s">
        <v>794</v>
      </c>
      <c r="B20" s="310"/>
      <c r="C20" s="310"/>
      <c r="D20" s="310"/>
      <c r="E20" s="310"/>
      <c r="F20" s="310"/>
      <c r="G20" s="310"/>
      <c r="H20" s="310"/>
      <c r="I20" s="311"/>
    </row>
    <row r="21" spans="1:9" ht="88.5" customHeight="1" x14ac:dyDescent="0.15">
      <c r="A21" s="101" t="s">
        <v>1042</v>
      </c>
      <c r="B21" s="100"/>
      <c r="C21" s="101" t="s">
        <v>1089</v>
      </c>
      <c r="D21" s="93"/>
      <c r="E21" s="170" t="s">
        <v>795</v>
      </c>
      <c r="F21" s="176">
        <v>12.8</v>
      </c>
      <c r="G21" s="175">
        <v>14</v>
      </c>
      <c r="H21" s="68">
        <f>F21*Содержание!$C$42</f>
        <v>857.10467200000005</v>
      </c>
      <c r="I21" s="68">
        <f>G21*Содержание!$C$42</f>
        <v>937.45823500000006</v>
      </c>
    </row>
    <row r="22" spans="1:9" ht="72.75" customHeight="1" x14ac:dyDescent="0.15">
      <c r="A22" s="101" t="s">
        <v>1043</v>
      </c>
      <c r="B22" s="100"/>
      <c r="C22" s="101" t="s">
        <v>1089</v>
      </c>
      <c r="D22" s="93"/>
      <c r="E22" s="169" t="s">
        <v>796</v>
      </c>
      <c r="F22" s="176">
        <v>13.6</v>
      </c>
      <c r="G22" s="175">
        <v>14.9</v>
      </c>
      <c r="H22" s="68">
        <f>F22*Содержание!$C$42</f>
        <v>910.67371400000002</v>
      </c>
      <c r="I22" s="68">
        <f>G22*Содержание!$C$42</f>
        <v>997.72340725000004</v>
      </c>
    </row>
    <row r="23" spans="1:9" ht="72" customHeight="1" x14ac:dyDescent="0.15">
      <c r="A23" s="101" t="s">
        <v>1044</v>
      </c>
      <c r="B23" s="100"/>
      <c r="C23" s="101" t="s">
        <v>1089</v>
      </c>
      <c r="D23" s="164"/>
      <c r="E23" s="169" t="s">
        <v>797</v>
      </c>
      <c r="F23" s="176">
        <v>20.8</v>
      </c>
      <c r="G23" s="175">
        <v>22.8</v>
      </c>
      <c r="H23" s="68">
        <f>F23*Содержание!$C$42</f>
        <v>1392.7950920000001</v>
      </c>
      <c r="I23" s="68">
        <f>G23*Содержание!$C$42</f>
        <v>1526.717697</v>
      </c>
    </row>
    <row r="24" spans="1:9" ht="75.75" customHeight="1" x14ac:dyDescent="0.15">
      <c r="A24" s="100" t="s">
        <v>1045</v>
      </c>
      <c r="B24" s="100"/>
      <c r="C24" s="101" t="s">
        <v>1089</v>
      </c>
      <c r="D24" s="165"/>
      <c r="E24" s="169" t="s">
        <v>889</v>
      </c>
      <c r="F24" s="176">
        <v>26.6</v>
      </c>
      <c r="G24" s="175">
        <v>29.1</v>
      </c>
      <c r="H24" s="68">
        <f>F24*Содержание!$C$42</f>
        <v>1781.1706465000002</v>
      </c>
      <c r="I24" s="68">
        <f>G24*Содержание!$C$42</f>
        <v>1948.5739027500001</v>
      </c>
    </row>
  </sheetData>
  <customSheetViews>
    <customSheetView guid="{387FB4AB-0DDA-49CE-893D-FDA5B323CE06}">
      <selection activeCell="A3" sqref="A3:E3"/>
      <pageMargins left="0.74803149606299213" right="0.74803149606299213" top="0.98425196850393704" bottom="0.98425196850393704" header="0.51181102362204722" footer="0.51181102362204722"/>
      <pageSetup paperSize="9" orientation="portrait" r:id="rId1"/>
      <headerFooter alignWithMargins="0"/>
    </customSheetView>
    <customSheetView guid="{117E5385-9640-4B3C-81D5-4AABB19413BA}">
      <selection activeCell="A3" sqref="A3:E3"/>
      <pageMargins left="0.74803149606299213" right="0.74803149606299213" top="0.98425196850393704" bottom="0.98425196850393704" header="0.51181102362204722" footer="0.51181102362204722"/>
      <pageSetup paperSize="9" orientation="portrait" r:id="rId2"/>
      <headerFooter alignWithMargins="0"/>
    </customSheetView>
    <customSheetView guid="{810B5283-CE84-444D-A80F-01A73D7F1E1F}">
      <selection activeCell="A3" sqref="A3:E3"/>
      <pageMargins left="0.74803149606299213" right="0.74803149606299213" top="0.98425196850393704" bottom="0.98425196850393704" header="0.51181102362204722" footer="0.51181102362204722"/>
      <pageSetup paperSize="9" orientation="portrait" r:id="rId3"/>
      <headerFooter alignWithMargins="0"/>
    </customSheetView>
    <customSheetView guid="{8AD9A505-2CB9-41E9-BA6E-2067C4057336}">
      <selection activeCell="A3" sqref="A3:E3"/>
      <pageMargins left="0.74803149606299213" right="0.74803149606299213" top="0.98425196850393704" bottom="0.98425196850393704" header="0.51181102362204722" footer="0.51181102362204722"/>
      <pageSetup paperSize="9" orientation="portrait" r:id="rId4"/>
      <headerFooter alignWithMargins="0"/>
    </customSheetView>
  </customSheetViews>
  <mergeCells count="8">
    <mergeCell ref="A15:I15"/>
    <mergeCell ref="A20:I20"/>
    <mergeCell ref="A5:I5"/>
    <mergeCell ref="A1:I2"/>
    <mergeCell ref="A3:E3"/>
    <mergeCell ref="F3:G3"/>
    <mergeCell ref="H3:I3"/>
    <mergeCell ref="A11:I11"/>
  </mergeCells>
  <phoneticPr fontId="9" type="noConversion"/>
  <hyperlinks>
    <hyperlink ref="A3:E3" location="Содержание!A1" display="Вернуться к содержанию" xr:uid="{00000000-0004-0000-1100-000000000000}"/>
  </hyperlinks>
  <pageMargins left="0.74803149606299213" right="0.74803149606299213" top="0.98425196850393704" bottom="0.98425196850393704" header="0.51181102362204722" footer="0.51181102362204722"/>
  <pageSetup paperSize="9" orientation="portrait" r:id="rId5"/>
  <headerFooter alignWithMargins="0"/>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16"/>
  <sheetViews>
    <sheetView zoomScaleNormal="100" workbookViewId="0">
      <pane ySplit="4" topLeftCell="A8" activePane="bottomLeft" state="frozen"/>
      <selection pane="bottomLeft" activeCell="E13" sqref="E13"/>
    </sheetView>
  </sheetViews>
  <sheetFormatPr defaultRowHeight="24.2" customHeight="1" x14ac:dyDescent="0.15"/>
  <cols>
    <col min="1" max="1" width="25.7109375" style="2" customWidth="1"/>
    <col min="2" max="2" width="8.5703125" style="2" bestFit="1" customWidth="1"/>
    <col min="3" max="3" width="8.140625" style="2" bestFit="1" customWidth="1"/>
    <col min="4" max="4" width="20.5703125" style="2" customWidth="1"/>
    <col min="5" max="5" width="58" style="2" customWidth="1"/>
    <col min="6" max="6" width="14.140625" style="2" customWidth="1"/>
    <col min="7" max="7" width="12.5703125" style="2" customWidth="1"/>
    <col min="8" max="8" width="14.7109375" style="2" customWidth="1"/>
    <col min="9" max="9" width="14.85546875" style="2" customWidth="1"/>
    <col min="10" max="16384" width="9.140625" style="2"/>
  </cols>
  <sheetData>
    <row r="1" spans="1:9" ht="24.2" customHeight="1" x14ac:dyDescent="0.15">
      <c r="A1" s="275" t="str">
        <f>Содержание!B1</f>
        <v>ООО “НеоТайп”, г. Москва, ул. 16-я Парковая, д. 30 
Телефон/Факс: (499) 461-4505, (495) 983-11-65, (495) 978-4130 E-mail: info@svetenergo.ru</v>
      </c>
      <c r="B1" s="275"/>
      <c r="C1" s="275"/>
      <c r="D1" s="275"/>
      <c r="E1" s="275"/>
      <c r="F1" s="275"/>
      <c r="G1" s="275"/>
      <c r="H1" s="275"/>
      <c r="I1" s="275"/>
    </row>
    <row r="2" spans="1:9" ht="24.2" customHeight="1" x14ac:dyDescent="0.15">
      <c r="A2" s="275"/>
      <c r="B2" s="275"/>
      <c r="C2" s="275"/>
      <c r="D2" s="275"/>
      <c r="E2" s="275"/>
      <c r="F2" s="275"/>
      <c r="G2" s="275"/>
      <c r="H2" s="275"/>
      <c r="I2" s="275"/>
    </row>
    <row r="3" spans="1:9" ht="37.5" customHeight="1" x14ac:dyDescent="0.15">
      <c r="A3" s="285" t="str">
        <f>Дюралайт!A3</f>
        <v>Вернуться к содержанию</v>
      </c>
      <c r="B3" s="285"/>
      <c r="C3" s="285"/>
      <c r="D3" s="285"/>
      <c r="E3" s="285"/>
      <c r="F3" s="255" t="str">
        <f>Дюралайт!F3</f>
        <v>Курс доллара ЦБ + 2.5% = У.Е.</v>
      </c>
      <c r="G3" s="256"/>
      <c r="H3" s="255" t="str">
        <f>Дюралайт!H3</f>
        <v>Курс доллара: 65,3281 руб. + 2,5%</v>
      </c>
      <c r="I3" s="256"/>
    </row>
    <row r="4" spans="1:9" ht="24.2" customHeight="1" x14ac:dyDescent="0.15">
      <c r="A4" s="63" t="str">
        <f>Дюралайт!A4</f>
        <v>Артикул</v>
      </c>
      <c r="B4" s="61" t="s">
        <v>1084</v>
      </c>
      <c r="C4" s="61" t="s">
        <v>1087</v>
      </c>
      <c r="D4" s="63" t="str">
        <f>Дюралайт!D4</f>
        <v>Фотография</v>
      </c>
      <c r="E4" s="140" t="s">
        <v>1667</v>
      </c>
      <c r="F4" s="19" t="str">
        <f>Дюралайт!F4</f>
        <v>Опт</v>
      </c>
      <c r="G4" s="20" t="str">
        <f>Дюралайт!G4</f>
        <v>Розница</v>
      </c>
      <c r="H4" s="19" t="str">
        <f>F4</f>
        <v>Опт</v>
      </c>
      <c r="I4" s="20" t="str">
        <f>G4</f>
        <v>Розница</v>
      </c>
    </row>
    <row r="5" spans="1:9" ht="24.2" customHeight="1" x14ac:dyDescent="0.15">
      <c r="A5" s="276" t="s">
        <v>74</v>
      </c>
      <c r="B5" s="276"/>
      <c r="C5" s="276"/>
      <c r="D5" s="276"/>
      <c r="E5" s="276"/>
      <c r="F5" s="276"/>
      <c r="G5" s="276"/>
      <c r="H5" s="276"/>
      <c r="I5" s="276"/>
    </row>
    <row r="6" spans="1:9" ht="72" customHeight="1" x14ac:dyDescent="0.15">
      <c r="A6" s="64" t="s">
        <v>199</v>
      </c>
      <c r="B6" s="15"/>
      <c r="C6" s="15" t="s">
        <v>1089</v>
      </c>
      <c r="D6" s="152"/>
      <c r="E6" s="27" t="s">
        <v>711</v>
      </c>
      <c r="F6" s="176">
        <v>2.2999999999999998</v>
      </c>
      <c r="G6" s="176">
        <v>2.6</v>
      </c>
      <c r="H6" s="69">
        <f>F6*Содержание!$C$42</f>
        <v>154.01099575000001</v>
      </c>
      <c r="I6" s="69">
        <f>G6*Содержание!$C$42</f>
        <v>174.09938650000001</v>
      </c>
    </row>
    <row r="7" spans="1:9" ht="72" customHeight="1" x14ac:dyDescent="0.15">
      <c r="A7" s="65" t="s">
        <v>268</v>
      </c>
      <c r="B7" s="15"/>
      <c r="C7" s="15" t="s">
        <v>1089</v>
      </c>
      <c r="D7" s="8"/>
      <c r="E7" s="27" t="s">
        <v>591</v>
      </c>
      <c r="F7" s="176">
        <v>2.2999999999999998</v>
      </c>
      <c r="G7" s="176">
        <v>2.6</v>
      </c>
      <c r="H7" s="69">
        <f>F7*Содержание!$C$42</f>
        <v>154.01099575000001</v>
      </c>
      <c r="I7" s="69">
        <f>G7*Содержание!$C$42</f>
        <v>174.09938650000001</v>
      </c>
    </row>
    <row r="8" spans="1:9" ht="72" customHeight="1" x14ac:dyDescent="0.15">
      <c r="A8" s="65" t="s">
        <v>269</v>
      </c>
      <c r="B8" s="15"/>
      <c r="C8" s="15" t="s">
        <v>1089</v>
      </c>
      <c r="D8" s="8"/>
      <c r="E8" s="27" t="s">
        <v>195</v>
      </c>
      <c r="F8" s="176">
        <v>2.2999999999999998</v>
      </c>
      <c r="G8" s="176">
        <v>2.6</v>
      </c>
      <c r="H8" s="69">
        <f>F8*Содержание!$C$42</f>
        <v>154.01099575000001</v>
      </c>
      <c r="I8" s="69">
        <f>G8*Содержание!$C$42</f>
        <v>174.09938650000001</v>
      </c>
    </row>
    <row r="9" spans="1:9" ht="72" customHeight="1" x14ac:dyDescent="0.15">
      <c r="A9" s="4" t="s">
        <v>999</v>
      </c>
      <c r="B9" s="14"/>
      <c r="C9" s="15" t="s">
        <v>1089</v>
      </c>
      <c r="D9" s="4"/>
      <c r="E9" s="27" t="s">
        <v>823</v>
      </c>
      <c r="F9" s="176">
        <v>2.2000000000000002</v>
      </c>
      <c r="G9" s="176">
        <v>2.4</v>
      </c>
      <c r="H9" s="69">
        <f>F9*Содержание!$C$42</f>
        <v>147.31486550000002</v>
      </c>
      <c r="I9" s="69">
        <f>G9*Содержание!$C$42</f>
        <v>160.70712599999999</v>
      </c>
    </row>
    <row r="10" spans="1:9" ht="72" customHeight="1" x14ac:dyDescent="0.15">
      <c r="A10" s="4" t="s">
        <v>1000</v>
      </c>
      <c r="B10" s="14"/>
      <c r="C10" s="15" t="s">
        <v>1089</v>
      </c>
      <c r="D10" s="4"/>
      <c r="E10" s="27" t="s">
        <v>413</v>
      </c>
      <c r="F10" s="176">
        <v>2.2000000000000002</v>
      </c>
      <c r="G10" s="176">
        <v>2.4</v>
      </c>
      <c r="H10" s="69">
        <f>F10*Содержание!$C$42</f>
        <v>147.31486550000002</v>
      </c>
      <c r="I10" s="69">
        <f>G10*Содержание!$C$42</f>
        <v>160.70712599999999</v>
      </c>
    </row>
    <row r="11" spans="1:9" ht="93" customHeight="1" x14ac:dyDescent="0.15">
      <c r="A11" s="156" t="s">
        <v>573</v>
      </c>
      <c r="B11" s="15"/>
      <c r="C11" s="15" t="s">
        <v>1089</v>
      </c>
      <c r="D11" s="26"/>
      <c r="E11" s="27" t="s">
        <v>189</v>
      </c>
      <c r="F11" s="176">
        <v>3.9</v>
      </c>
      <c r="G11" s="176">
        <v>4.2</v>
      </c>
      <c r="H11" s="69">
        <f>F11*Содержание!$C$42</f>
        <v>261.14907975</v>
      </c>
      <c r="I11" s="69">
        <f>G11*Содержание!$C$42</f>
        <v>281.23747050000003</v>
      </c>
    </row>
    <row r="12" spans="1:9" ht="72" customHeight="1" x14ac:dyDescent="0.15">
      <c r="A12" s="156" t="s">
        <v>824</v>
      </c>
      <c r="B12" s="15"/>
      <c r="C12" s="15" t="s">
        <v>1089</v>
      </c>
      <c r="D12" s="7"/>
      <c r="E12" s="27" t="s">
        <v>289</v>
      </c>
      <c r="F12" s="176">
        <v>12.3</v>
      </c>
      <c r="G12" s="176">
        <v>13.3</v>
      </c>
      <c r="H12" s="69">
        <f>F12*Содержание!$C$42</f>
        <v>823.62402075000011</v>
      </c>
      <c r="I12" s="69">
        <f>G12*Содержание!$C$42</f>
        <v>890.5853232500001</v>
      </c>
    </row>
    <row r="13" spans="1:9" ht="72" customHeight="1" x14ac:dyDescent="0.15">
      <c r="A13" s="156" t="s">
        <v>825</v>
      </c>
      <c r="B13" s="15"/>
      <c r="C13" s="15" t="s">
        <v>1089</v>
      </c>
      <c r="D13" s="7"/>
      <c r="E13" s="27" t="s">
        <v>12</v>
      </c>
      <c r="F13" s="176">
        <v>13.2</v>
      </c>
      <c r="G13" s="176">
        <v>14.4</v>
      </c>
      <c r="H13" s="69">
        <f>F13*Содержание!$C$42</f>
        <v>883.88919299999998</v>
      </c>
      <c r="I13" s="69">
        <f>G13*Содержание!$C$42</f>
        <v>964.2427560000001</v>
      </c>
    </row>
    <row r="14" spans="1:9" ht="70.5" customHeight="1" x14ac:dyDescent="0.15">
      <c r="A14" s="156" t="s">
        <v>1235</v>
      </c>
      <c r="B14" s="15" t="s">
        <v>1086</v>
      </c>
      <c r="C14" s="15" t="s">
        <v>1089</v>
      </c>
      <c r="D14" s="7"/>
      <c r="E14" s="27" t="s">
        <v>930</v>
      </c>
      <c r="F14" s="176">
        <v>1.9</v>
      </c>
      <c r="G14" s="176">
        <v>2.1</v>
      </c>
      <c r="H14" s="69">
        <f>F14*Содержание!$C$42</f>
        <v>127.22647474999999</v>
      </c>
      <c r="I14" s="69">
        <f>G14*Содержание!$C$42</f>
        <v>140.61873525000001</v>
      </c>
    </row>
    <row r="15" spans="1:9" ht="72" customHeight="1" x14ac:dyDescent="0.15">
      <c r="A15" s="156" t="s">
        <v>1236</v>
      </c>
      <c r="B15" s="15" t="s">
        <v>1086</v>
      </c>
      <c r="C15" s="15" t="s">
        <v>1089</v>
      </c>
      <c r="D15" s="7"/>
      <c r="E15" s="27" t="s">
        <v>931</v>
      </c>
      <c r="F15" s="176">
        <v>2.7</v>
      </c>
      <c r="G15" s="176">
        <v>2.9</v>
      </c>
      <c r="H15" s="69">
        <f>F15*Содержание!$C$42</f>
        <v>180.79551675000002</v>
      </c>
      <c r="I15" s="69">
        <f>G15*Содержание!$C$42</f>
        <v>194.18777725000001</v>
      </c>
    </row>
    <row r="16" spans="1:9" ht="72" customHeight="1" x14ac:dyDescent="0.15">
      <c r="A16" s="156" t="s">
        <v>826</v>
      </c>
      <c r="B16" s="15"/>
      <c r="C16" s="15" t="s">
        <v>1089</v>
      </c>
      <c r="D16" s="7"/>
      <c r="E16" s="27" t="s">
        <v>710</v>
      </c>
      <c r="F16" s="176">
        <v>5.6</v>
      </c>
      <c r="G16" s="176">
        <v>6.2</v>
      </c>
      <c r="H16" s="69">
        <f>F16*Содержание!$C$42</f>
        <v>374.983294</v>
      </c>
      <c r="I16" s="69">
        <f>G16*Содержание!$C$42</f>
        <v>415.1600755</v>
      </c>
    </row>
  </sheetData>
  <sheetProtection selectLockedCells="1" selectUnlockedCells="1"/>
  <customSheetViews>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11"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11"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5">
    <mergeCell ref="A1:I2"/>
    <mergeCell ref="A5:I5"/>
    <mergeCell ref="H3:I3"/>
    <mergeCell ref="A3:E3"/>
    <mergeCell ref="F3:G3"/>
  </mergeCells>
  <phoneticPr fontId="9" type="noConversion"/>
  <conditionalFormatting sqref="B1:B1048576">
    <cfRule type="containsText" dxfId="8" priority="1" stopIfTrue="1" operator="containsText" text="Да">
      <formula>NOT(ISERROR(SEARCH("Да",B1)))</formula>
    </cfRule>
  </conditionalFormatting>
  <hyperlinks>
    <hyperlink ref="A3:E3" location="Содержание!A1" display="Вернуться к содержанию" xr:uid="{00000000-0004-0000-1200-000000000000}"/>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78"/>
  <sheetViews>
    <sheetView zoomScaleNormal="100" workbookViewId="0">
      <pane ySplit="4" topLeftCell="A5" activePane="bottomLeft" state="frozen"/>
      <selection pane="bottomLeft" activeCell="F3" sqref="F3:G3"/>
    </sheetView>
  </sheetViews>
  <sheetFormatPr defaultRowHeight="24.2" customHeight="1" x14ac:dyDescent="0.2"/>
  <cols>
    <col min="1" max="1" width="31.7109375" style="125" customWidth="1"/>
    <col min="2" max="2" width="9.5703125" style="125" bestFit="1" customWidth="1"/>
    <col min="3" max="3" width="9.140625" style="125" bestFit="1" customWidth="1"/>
    <col min="4" max="4" width="20.28515625" style="2" customWidth="1"/>
    <col min="5" max="5" width="54.7109375" style="2" customWidth="1"/>
    <col min="6" max="6" width="18" style="2" customWidth="1"/>
    <col min="7" max="7" width="17.28515625" style="2" customWidth="1"/>
    <col min="8" max="8" width="24.85546875" style="125" customWidth="1"/>
    <col min="9" max="9" width="23.5703125" style="125" customWidth="1"/>
    <col min="10" max="16384" width="9.140625" style="2"/>
  </cols>
  <sheetData>
    <row r="1" spans="1:9" ht="24.2" customHeight="1" x14ac:dyDescent="0.15">
      <c r="A1" s="242" t="str">
        <f>Содержание!B1</f>
        <v>ООО “НеоТайп”, г. Москва, ул. 16-я Парковая, д. 30 
Телефон/Факс: (499) 461-4505, (495) 983-11-65, (495) 978-4130 E-mail: info@svetenergo.ru</v>
      </c>
      <c r="B1" s="242"/>
      <c r="C1" s="242"/>
      <c r="D1" s="242"/>
      <c r="E1" s="242"/>
      <c r="F1" s="242"/>
      <c r="G1" s="242"/>
      <c r="H1" s="242"/>
      <c r="I1" s="242"/>
    </row>
    <row r="2" spans="1:9" ht="24.2" customHeight="1" x14ac:dyDescent="0.15">
      <c r="A2" s="243"/>
      <c r="B2" s="243"/>
      <c r="C2" s="243"/>
      <c r="D2" s="243"/>
      <c r="E2" s="243"/>
      <c r="F2" s="243"/>
      <c r="G2" s="243"/>
      <c r="H2" s="243"/>
      <c r="I2" s="243"/>
    </row>
    <row r="3" spans="1:9" ht="35.25" customHeight="1" x14ac:dyDescent="0.15">
      <c r="A3" s="244" t="s">
        <v>670</v>
      </c>
      <c r="B3" s="245"/>
      <c r="C3" s="245"/>
      <c r="D3" s="245"/>
      <c r="E3" s="246"/>
      <c r="F3" s="255" t="str">
        <f>Содержание!$C$41</f>
        <v>Курс доллара ЦБ + 2.5% = У.Е.</v>
      </c>
      <c r="G3" s="256"/>
      <c r="H3" s="253" t="str">
        <f>"Курс доллара: "&amp;Содержание!B42&amp;" руб. + 2,5%"</f>
        <v>Курс доллара: 65,3281 руб. + 2,5%</v>
      </c>
      <c r="I3" s="254"/>
    </row>
    <row r="4" spans="1:9" ht="24.2" customHeight="1" x14ac:dyDescent="0.15">
      <c r="A4" s="140" t="s">
        <v>584</v>
      </c>
      <c r="B4" s="140" t="s">
        <v>1084</v>
      </c>
      <c r="C4" s="140" t="s">
        <v>1087</v>
      </c>
      <c r="D4" s="140" t="s">
        <v>555</v>
      </c>
      <c r="E4" s="140" t="s">
        <v>1667</v>
      </c>
      <c r="F4" s="19" t="s">
        <v>1726</v>
      </c>
      <c r="G4" s="20" t="s">
        <v>1727</v>
      </c>
      <c r="H4" s="19" t="s">
        <v>1726</v>
      </c>
      <c r="I4" s="20" t="s">
        <v>1727</v>
      </c>
    </row>
    <row r="5" spans="1:9" ht="24.2" customHeight="1" x14ac:dyDescent="0.15">
      <c r="A5" s="247" t="s">
        <v>1083</v>
      </c>
      <c r="B5" s="248"/>
      <c r="C5" s="248"/>
      <c r="D5" s="248"/>
      <c r="E5" s="248"/>
      <c r="F5" s="248"/>
      <c r="G5" s="248"/>
      <c r="H5" s="248"/>
      <c r="I5" s="249"/>
    </row>
    <row r="6" spans="1:9" ht="24.2" customHeight="1" x14ac:dyDescent="0.15">
      <c r="A6" s="250" t="s">
        <v>666</v>
      </c>
      <c r="B6" s="251"/>
      <c r="C6" s="251"/>
      <c r="D6" s="251"/>
      <c r="E6" s="251"/>
      <c r="F6" s="251"/>
      <c r="G6" s="251"/>
      <c r="H6" s="251"/>
      <c r="I6" s="252"/>
    </row>
    <row r="7" spans="1:9" ht="78.75" customHeight="1" x14ac:dyDescent="0.2">
      <c r="A7" s="14" t="s">
        <v>372</v>
      </c>
      <c r="B7" s="122"/>
      <c r="C7" s="122" t="s">
        <v>1088</v>
      </c>
      <c r="D7" s="72"/>
      <c r="E7" s="141" t="s">
        <v>1090</v>
      </c>
      <c r="F7" s="210">
        <v>2.0499999999999998</v>
      </c>
      <c r="G7" s="210">
        <v>2.46</v>
      </c>
      <c r="H7" s="68">
        <f>F7*Содержание!$C$42</f>
        <v>137.27067012499998</v>
      </c>
      <c r="I7" s="68">
        <f>G7*Содержание!$C$42</f>
        <v>164.72480415000001</v>
      </c>
    </row>
    <row r="8" spans="1:9" ht="81" customHeight="1" x14ac:dyDescent="0.2">
      <c r="A8" s="15" t="s">
        <v>373</v>
      </c>
      <c r="B8" s="123"/>
      <c r="C8" s="123" t="s">
        <v>1088</v>
      </c>
      <c r="D8" s="72"/>
      <c r="E8" s="141" t="s">
        <v>1091</v>
      </c>
      <c r="F8" s="210">
        <v>2.0499999999999998</v>
      </c>
      <c r="G8" s="210">
        <v>2.46</v>
      </c>
      <c r="H8" s="68">
        <f>F8*Содержание!$C$42</f>
        <v>137.27067012499998</v>
      </c>
      <c r="I8" s="68">
        <f>G8*Содержание!$C$42</f>
        <v>164.72480415000001</v>
      </c>
    </row>
    <row r="9" spans="1:9" ht="78.75" customHeight="1" x14ac:dyDescent="0.2">
      <c r="A9" s="15" t="s">
        <v>374</v>
      </c>
      <c r="B9" s="123"/>
      <c r="C9" s="123" t="s">
        <v>1088</v>
      </c>
      <c r="D9" s="72"/>
      <c r="E9" s="141" t="s">
        <v>1092</v>
      </c>
      <c r="F9" s="210">
        <v>2.0499999999999998</v>
      </c>
      <c r="G9" s="210">
        <v>2.46</v>
      </c>
      <c r="H9" s="68">
        <f>F9*Содержание!$C$42</f>
        <v>137.27067012499998</v>
      </c>
      <c r="I9" s="68">
        <f>G9*Содержание!$C$42</f>
        <v>164.72480415000001</v>
      </c>
    </row>
    <row r="10" spans="1:9" ht="78.75" customHeight="1" x14ac:dyDescent="0.2">
      <c r="A10" s="15" t="s">
        <v>375</v>
      </c>
      <c r="B10" s="123"/>
      <c r="C10" s="123" t="s">
        <v>1088</v>
      </c>
      <c r="D10" s="72"/>
      <c r="E10" s="141" t="s">
        <v>1093</v>
      </c>
      <c r="F10" s="210">
        <v>2.4</v>
      </c>
      <c r="G10" s="210">
        <v>2.9</v>
      </c>
      <c r="H10" s="68">
        <f>F10*Содержание!$C$42</f>
        <v>160.70712599999999</v>
      </c>
      <c r="I10" s="68">
        <f>G10*Содержание!$C$42</f>
        <v>194.18777725000001</v>
      </c>
    </row>
    <row r="11" spans="1:9" ht="78.75" customHeight="1" x14ac:dyDescent="0.2">
      <c r="A11" s="15" t="s">
        <v>376</v>
      </c>
      <c r="B11" s="123"/>
      <c r="C11" s="123" t="s">
        <v>1088</v>
      </c>
      <c r="D11" s="72"/>
      <c r="E11" s="141" t="s">
        <v>1094</v>
      </c>
      <c r="F11" s="210">
        <v>2.4</v>
      </c>
      <c r="G11" s="210">
        <v>2.9</v>
      </c>
      <c r="H11" s="68">
        <f>F11*Содержание!$C$42</f>
        <v>160.70712599999999</v>
      </c>
      <c r="I11" s="68">
        <f>G11*Содержание!$C$42</f>
        <v>194.18777725000001</v>
      </c>
    </row>
    <row r="12" spans="1:9" ht="78.75" customHeight="1" x14ac:dyDescent="0.2">
      <c r="A12" s="15" t="s">
        <v>885</v>
      </c>
      <c r="B12" s="206" t="s">
        <v>1086</v>
      </c>
      <c r="C12" s="123" t="s">
        <v>1088</v>
      </c>
      <c r="D12" s="72"/>
      <c r="E12" s="141" t="s">
        <v>1520</v>
      </c>
      <c r="F12" s="210">
        <v>2.4</v>
      </c>
      <c r="G12" s="210">
        <v>2.9</v>
      </c>
      <c r="H12" s="68">
        <f>F12*Содержание!$C$42</f>
        <v>160.70712599999999</v>
      </c>
      <c r="I12" s="68">
        <f>G12*Содержание!$C$42</f>
        <v>194.18777725000001</v>
      </c>
    </row>
    <row r="13" spans="1:9" ht="78.75" customHeight="1" x14ac:dyDescent="0.2">
      <c r="A13" s="15" t="s">
        <v>1518</v>
      </c>
      <c r="B13" s="206" t="s">
        <v>1086</v>
      </c>
      <c r="C13" s="123" t="s">
        <v>1088</v>
      </c>
      <c r="D13" s="72"/>
      <c r="E13" s="141" t="s">
        <v>1519</v>
      </c>
      <c r="F13" s="210">
        <v>2.4</v>
      </c>
      <c r="G13" s="210">
        <v>2.9</v>
      </c>
      <c r="H13" s="68">
        <f>F13*Содержание!$C$42</f>
        <v>160.70712599999999</v>
      </c>
      <c r="I13" s="68">
        <f>G13*Содержание!$C$42</f>
        <v>194.18777725000001</v>
      </c>
    </row>
    <row r="14" spans="1:9" ht="78" customHeight="1" x14ac:dyDescent="0.2">
      <c r="A14" s="15" t="s">
        <v>299</v>
      </c>
      <c r="B14" s="123"/>
      <c r="C14" s="123" t="s">
        <v>1088</v>
      </c>
      <c r="D14" s="72"/>
      <c r="E14" s="141" t="s">
        <v>1095</v>
      </c>
      <c r="F14" s="176">
        <v>1.92</v>
      </c>
      <c r="G14" s="176">
        <v>2.1</v>
      </c>
      <c r="H14" s="68">
        <f>F14*Содержание!$C$42</f>
        <v>128.5657008</v>
      </c>
      <c r="I14" s="68">
        <f>G14*Содержание!$C$42</f>
        <v>140.61873525000001</v>
      </c>
    </row>
    <row r="15" spans="1:9" ht="80.25" customHeight="1" x14ac:dyDescent="0.2">
      <c r="A15" s="15" t="s">
        <v>300</v>
      </c>
      <c r="B15" s="123"/>
      <c r="C15" s="123" t="s">
        <v>1088</v>
      </c>
      <c r="D15" s="72"/>
      <c r="E15" s="141" t="s">
        <v>1096</v>
      </c>
      <c r="F15" s="176">
        <v>1.92</v>
      </c>
      <c r="G15" s="176">
        <v>2.1</v>
      </c>
      <c r="H15" s="68">
        <f>F15*Содержание!$C$42</f>
        <v>128.5657008</v>
      </c>
      <c r="I15" s="68">
        <f>G15*Содержание!$C$42</f>
        <v>140.61873525000001</v>
      </c>
    </row>
    <row r="16" spans="1:9" ht="81" customHeight="1" x14ac:dyDescent="0.15">
      <c r="A16" s="15" t="s">
        <v>1051</v>
      </c>
      <c r="B16" s="123"/>
      <c r="C16" s="123" t="s">
        <v>1089</v>
      </c>
      <c r="D16" s="15"/>
      <c r="E16" s="141" t="s">
        <v>150</v>
      </c>
      <c r="F16" s="176">
        <v>2.8</v>
      </c>
      <c r="G16" s="176">
        <v>3</v>
      </c>
      <c r="H16" s="68">
        <f>F16*Содержание!$C$42</f>
        <v>187.491647</v>
      </c>
      <c r="I16" s="68">
        <f>G16*Содержание!$C$42</f>
        <v>200.88390750000002</v>
      </c>
    </row>
    <row r="17" spans="1:9" ht="71.25" customHeight="1" x14ac:dyDescent="0.2">
      <c r="A17" s="15" t="s">
        <v>667</v>
      </c>
      <c r="B17" s="123"/>
      <c r="C17" s="123" t="s">
        <v>1089</v>
      </c>
      <c r="D17" s="72"/>
      <c r="E17" s="141" t="s">
        <v>668</v>
      </c>
      <c r="F17" s="204">
        <v>1.5</v>
      </c>
      <c r="G17" s="204">
        <v>2</v>
      </c>
      <c r="H17" s="68">
        <f>F17*Содержание!$C$42</f>
        <v>100.44195375000001</v>
      </c>
      <c r="I17" s="68">
        <f>G17*Содержание!$C$42</f>
        <v>133.922605</v>
      </c>
    </row>
    <row r="18" spans="1:9" ht="76.5" customHeight="1" x14ac:dyDescent="0.2">
      <c r="A18" s="15" t="s">
        <v>1836</v>
      </c>
      <c r="B18" s="123"/>
      <c r="C18" s="123" t="s">
        <v>1089</v>
      </c>
      <c r="D18" s="72"/>
      <c r="E18" s="211" t="s">
        <v>675</v>
      </c>
      <c r="F18" s="204">
        <v>0.83</v>
      </c>
      <c r="G18" s="204">
        <v>1</v>
      </c>
      <c r="H18" s="184">
        <f>F18*Содержание!$C$42</f>
        <v>55.577881075000001</v>
      </c>
      <c r="I18" s="184">
        <f>G18*Содержание!$C$42</f>
        <v>66.961302500000002</v>
      </c>
    </row>
    <row r="19" spans="1:9" ht="24.95" customHeight="1" x14ac:dyDescent="0.15">
      <c r="A19" s="250" t="s">
        <v>669</v>
      </c>
      <c r="B19" s="251"/>
      <c r="C19" s="251"/>
      <c r="D19" s="251"/>
      <c r="E19" s="251"/>
      <c r="F19" s="251"/>
      <c r="G19" s="251"/>
      <c r="H19" s="251"/>
      <c r="I19" s="252"/>
    </row>
    <row r="20" spans="1:9" ht="78" customHeight="1" x14ac:dyDescent="0.15">
      <c r="A20" s="15" t="s">
        <v>377</v>
      </c>
      <c r="B20" s="123"/>
      <c r="C20" s="123" t="s">
        <v>1088</v>
      </c>
      <c r="D20" s="241"/>
      <c r="E20" s="142" t="s">
        <v>151</v>
      </c>
      <c r="F20" s="210">
        <v>2.2999999999999998</v>
      </c>
      <c r="G20" s="210">
        <v>2.8</v>
      </c>
      <c r="H20" s="68">
        <f>F20*Содержание!$C$42</f>
        <v>154.01099575000001</v>
      </c>
      <c r="I20" s="68">
        <f>G20*Содержание!$C$42</f>
        <v>187.491647</v>
      </c>
    </row>
    <row r="21" spans="1:9" ht="79.5" customHeight="1" x14ac:dyDescent="0.15">
      <c r="A21" s="15" t="s">
        <v>252</v>
      </c>
      <c r="B21" s="123"/>
      <c r="C21" s="123" t="s">
        <v>1088</v>
      </c>
      <c r="D21" s="241"/>
      <c r="E21" s="142" t="s">
        <v>364</v>
      </c>
      <c r="F21" s="210">
        <v>2.2999999999999998</v>
      </c>
      <c r="G21" s="210">
        <v>2.8</v>
      </c>
      <c r="H21" s="68">
        <f>F21*Содержание!$C$42</f>
        <v>154.01099575000001</v>
      </c>
      <c r="I21" s="68">
        <f>G21*Содержание!$C$42</f>
        <v>187.491647</v>
      </c>
    </row>
    <row r="22" spans="1:9" ht="80.25" customHeight="1" x14ac:dyDescent="0.15">
      <c r="A22" s="15" t="s">
        <v>253</v>
      </c>
      <c r="B22" s="123"/>
      <c r="C22" s="123" t="s">
        <v>1088</v>
      </c>
      <c r="D22" s="241"/>
      <c r="E22" s="142" t="s">
        <v>365</v>
      </c>
      <c r="F22" s="210">
        <v>2.7</v>
      </c>
      <c r="G22" s="210">
        <v>3.3</v>
      </c>
      <c r="H22" s="68">
        <f>F22*Содержание!$C$42</f>
        <v>180.79551675000002</v>
      </c>
      <c r="I22" s="68">
        <f>G22*Содержание!$C$42</f>
        <v>220.97229824999999</v>
      </c>
    </row>
    <row r="23" spans="1:9" ht="78.75" customHeight="1" x14ac:dyDescent="0.15">
      <c r="A23" s="15" t="s">
        <v>254</v>
      </c>
      <c r="B23" s="123"/>
      <c r="C23" s="123" t="s">
        <v>1088</v>
      </c>
      <c r="D23" s="241"/>
      <c r="E23" s="142" t="s">
        <v>29</v>
      </c>
      <c r="F23" s="210">
        <v>2.7</v>
      </c>
      <c r="G23" s="210">
        <v>3.3</v>
      </c>
      <c r="H23" s="68">
        <f>F23*Содержание!$C$42</f>
        <v>180.79551675000002</v>
      </c>
      <c r="I23" s="68">
        <f>G23*Содержание!$C$42</f>
        <v>220.97229824999999</v>
      </c>
    </row>
    <row r="24" spans="1:9" ht="79.5" customHeight="1" x14ac:dyDescent="0.15">
      <c r="A24" s="15" t="s">
        <v>255</v>
      </c>
      <c r="B24" s="123"/>
      <c r="C24" s="123" t="s">
        <v>1088</v>
      </c>
      <c r="D24" s="241"/>
      <c r="E24" s="142" t="s">
        <v>130</v>
      </c>
      <c r="F24" s="210">
        <v>2.7</v>
      </c>
      <c r="G24" s="210">
        <v>3.3</v>
      </c>
      <c r="H24" s="68">
        <f>F24*Содержание!$C$42</f>
        <v>180.79551675000002</v>
      </c>
      <c r="I24" s="68">
        <f>G24*Содержание!$C$42</f>
        <v>220.97229824999999</v>
      </c>
    </row>
    <row r="25" spans="1:9" ht="78" customHeight="1" x14ac:dyDescent="0.15">
      <c r="A25" s="15" t="s">
        <v>256</v>
      </c>
      <c r="B25" s="123"/>
      <c r="C25" s="123" t="s">
        <v>1088</v>
      </c>
      <c r="D25" s="15"/>
      <c r="E25" s="142" t="s">
        <v>238</v>
      </c>
      <c r="F25" s="210">
        <v>2.7</v>
      </c>
      <c r="G25" s="210">
        <v>3.3</v>
      </c>
      <c r="H25" s="68">
        <f>F25*Содержание!$C$42</f>
        <v>180.79551675000002</v>
      </c>
      <c r="I25" s="68">
        <f>G25*Содержание!$C$42</f>
        <v>220.97229824999999</v>
      </c>
    </row>
    <row r="26" spans="1:9" ht="80.25" customHeight="1" x14ac:dyDescent="0.15">
      <c r="A26" s="15" t="s">
        <v>1052</v>
      </c>
      <c r="B26" s="123"/>
      <c r="C26" s="123" t="s">
        <v>1089</v>
      </c>
      <c r="D26" s="15"/>
      <c r="E26" s="142" t="s">
        <v>150</v>
      </c>
      <c r="F26" s="176">
        <v>2.8</v>
      </c>
      <c r="G26" s="176">
        <v>3</v>
      </c>
      <c r="H26" s="68">
        <f>F26*Содержание!$C$42</f>
        <v>187.491647</v>
      </c>
      <c r="I26" s="68">
        <f>G26*Содержание!$C$42</f>
        <v>200.88390750000002</v>
      </c>
    </row>
    <row r="27" spans="1:9" ht="31.5" customHeight="1" x14ac:dyDescent="0.15">
      <c r="A27" s="15" t="s">
        <v>671</v>
      </c>
      <c r="B27" s="123"/>
      <c r="C27" s="123" t="s">
        <v>1089</v>
      </c>
      <c r="D27" s="15"/>
      <c r="E27" s="142" t="s">
        <v>668</v>
      </c>
      <c r="F27" s="176">
        <v>1.5</v>
      </c>
      <c r="G27" s="176">
        <v>2</v>
      </c>
      <c r="H27" s="68">
        <f>F27*Содержание!$C$42</f>
        <v>100.44195375000001</v>
      </c>
      <c r="I27" s="68">
        <f>G27*Содержание!$C$42</f>
        <v>133.922605</v>
      </c>
    </row>
    <row r="28" spans="1:9" ht="81" customHeight="1" x14ac:dyDescent="0.15">
      <c r="A28" s="15" t="s">
        <v>672</v>
      </c>
      <c r="B28" s="123"/>
      <c r="C28" s="123" t="s">
        <v>1089</v>
      </c>
      <c r="D28" s="15"/>
      <c r="E28" s="142" t="s">
        <v>239</v>
      </c>
      <c r="F28" s="176">
        <v>11.5</v>
      </c>
      <c r="G28" s="176">
        <v>13.3</v>
      </c>
      <c r="H28" s="68">
        <f>F28*Содержание!$C$42</f>
        <v>770.05497875000003</v>
      </c>
      <c r="I28" s="68">
        <f>G28*Содержание!$C$42</f>
        <v>890.5853232500001</v>
      </c>
    </row>
    <row r="29" spans="1:9" ht="24.2" customHeight="1" x14ac:dyDescent="0.15">
      <c r="A29" s="250" t="s">
        <v>673</v>
      </c>
      <c r="B29" s="251"/>
      <c r="C29" s="251"/>
      <c r="D29" s="251"/>
      <c r="E29" s="251"/>
      <c r="F29" s="251"/>
      <c r="G29" s="251"/>
      <c r="H29" s="251"/>
      <c r="I29" s="252"/>
    </row>
    <row r="30" spans="1:9" ht="82.5" customHeight="1" x14ac:dyDescent="0.15">
      <c r="A30" s="15" t="s">
        <v>674</v>
      </c>
      <c r="B30" s="123"/>
      <c r="C30" s="123" t="s">
        <v>1088</v>
      </c>
      <c r="D30" s="15"/>
      <c r="E30" s="142" t="s">
        <v>240</v>
      </c>
      <c r="F30" s="210">
        <v>4</v>
      </c>
      <c r="G30" s="210">
        <v>4.8</v>
      </c>
      <c r="H30" s="68">
        <f>F30*Содержание!$C$42</f>
        <v>267.84521000000001</v>
      </c>
      <c r="I30" s="68">
        <f>G30*Содержание!$C$42</f>
        <v>321.41425199999998</v>
      </c>
    </row>
    <row r="31" spans="1:9" ht="77.25" customHeight="1" x14ac:dyDescent="0.15">
      <c r="A31" s="15" t="s">
        <v>1405</v>
      </c>
      <c r="B31" s="123"/>
      <c r="C31" s="123" t="s">
        <v>1089</v>
      </c>
      <c r="D31" s="15"/>
      <c r="E31" s="142" t="s">
        <v>675</v>
      </c>
      <c r="F31" s="176">
        <v>0.83</v>
      </c>
      <c r="G31" s="176">
        <v>1</v>
      </c>
      <c r="H31" s="68">
        <f>F31*Содержание!$C$42</f>
        <v>55.577881075000001</v>
      </c>
      <c r="I31" s="68">
        <f>G31*Содержание!$C$42</f>
        <v>66.961302500000002</v>
      </c>
    </row>
    <row r="32" spans="1:9" ht="76.5" customHeight="1" x14ac:dyDescent="0.15">
      <c r="A32" s="15" t="s">
        <v>676</v>
      </c>
      <c r="B32" s="123"/>
      <c r="C32" s="123" t="s">
        <v>1089</v>
      </c>
      <c r="D32" s="15"/>
      <c r="E32" s="142" t="s">
        <v>527</v>
      </c>
      <c r="F32" s="176">
        <v>11.5</v>
      </c>
      <c r="G32" s="176">
        <v>13.3</v>
      </c>
      <c r="H32" s="68">
        <f>F32*Содержание!$C$42</f>
        <v>770.05497875000003</v>
      </c>
      <c r="I32" s="68">
        <f>G32*Содержание!$C$42</f>
        <v>890.5853232500001</v>
      </c>
    </row>
    <row r="33" spans="1:9" ht="76.5" customHeight="1" x14ac:dyDescent="0.2">
      <c r="A33" s="15" t="s">
        <v>1633</v>
      </c>
      <c r="B33" s="123"/>
      <c r="C33" s="123" t="s">
        <v>1089</v>
      </c>
      <c r="D33" s="72"/>
      <c r="E33" s="141" t="s">
        <v>668</v>
      </c>
      <c r="F33" s="204">
        <v>1.5</v>
      </c>
      <c r="G33" s="204">
        <v>2</v>
      </c>
      <c r="H33" s="68">
        <f>F33*Содержание!$C$42</f>
        <v>100.44195375000001</v>
      </c>
      <c r="I33" s="68">
        <f>G33*Содержание!$C$42</f>
        <v>133.922605</v>
      </c>
    </row>
    <row r="34" spans="1:9" ht="24.2" customHeight="1" x14ac:dyDescent="0.15">
      <c r="A34" s="250" t="s">
        <v>13</v>
      </c>
      <c r="B34" s="251"/>
      <c r="C34" s="251"/>
      <c r="D34" s="251"/>
      <c r="E34" s="251"/>
      <c r="F34" s="251"/>
      <c r="G34" s="251"/>
      <c r="H34" s="251"/>
      <c r="I34" s="252"/>
    </row>
    <row r="35" spans="1:9" ht="79.5" customHeight="1" x14ac:dyDescent="0.15">
      <c r="A35" s="15" t="s">
        <v>14</v>
      </c>
      <c r="B35" s="123"/>
      <c r="C35" s="123" t="s">
        <v>1088</v>
      </c>
      <c r="D35" s="15"/>
      <c r="E35" s="142" t="s">
        <v>498</v>
      </c>
      <c r="F35" s="210">
        <v>4.3499999999999996</v>
      </c>
      <c r="G35" s="210">
        <v>5.2</v>
      </c>
      <c r="H35" s="68">
        <f>F35*Содержание!$C$42</f>
        <v>291.28166587499999</v>
      </c>
      <c r="I35" s="68">
        <f>G35*Содержание!$C$42</f>
        <v>348.19877300000002</v>
      </c>
    </row>
    <row r="36" spans="1:9" ht="82.5" customHeight="1" x14ac:dyDescent="0.15">
      <c r="A36" s="15" t="s">
        <v>1406</v>
      </c>
      <c r="B36" s="123"/>
      <c r="C36" s="123" t="s">
        <v>1089</v>
      </c>
      <c r="D36" s="15"/>
      <c r="E36" s="142" t="s">
        <v>675</v>
      </c>
      <c r="F36" s="176">
        <v>0.83</v>
      </c>
      <c r="G36" s="176">
        <v>1</v>
      </c>
      <c r="H36" s="68">
        <f>F36*Содержание!$C$42</f>
        <v>55.577881075000001</v>
      </c>
      <c r="I36" s="68">
        <f>G36*Содержание!$C$42</f>
        <v>66.961302500000002</v>
      </c>
    </row>
    <row r="37" spans="1:9" ht="77.25" customHeight="1" x14ac:dyDescent="0.15">
      <c r="A37" s="15" t="s">
        <v>694</v>
      </c>
      <c r="B37" s="123"/>
      <c r="C37" s="123" t="s">
        <v>1089</v>
      </c>
      <c r="D37" s="15"/>
      <c r="E37" s="142" t="s">
        <v>526</v>
      </c>
      <c r="F37" s="176">
        <v>11.5</v>
      </c>
      <c r="G37" s="176">
        <v>13.3</v>
      </c>
      <c r="H37" s="68">
        <f>F37*Содержание!$C$42</f>
        <v>770.05497875000003</v>
      </c>
      <c r="I37" s="68">
        <f>G37*Содержание!$C$42</f>
        <v>890.5853232500001</v>
      </c>
    </row>
    <row r="38" spans="1:9" ht="77.25" customHeight="1" x14ac:dyDescent="0.2">
      <c r="A38" s="15" t="s">
        <v>1634</v>
      </c>
      <c r="B38" s="123"/>
      <c r="C38" s="123" t="s">
        <v>1089</v>
      </c>
      <c r="D38" s="72"/>
      <c r="E38" s="141" t="s">
        <v>668</v>
      </c>
      <c r="F38" s="204">
        <v>1.5</v>
      </c>
      <c r="G38" s="204">
        <v>2</v>
      </c>
      <c r="H38" s="68">
        <f>F38*Содержание!$C$42</f>
        <v>100.44195375000001</v>
      </c>
      <c r="I38" s="68">
        <f>G38*Содержание!$C$42</f>
        <v>133.922605</v>
      </c>
    </row>
    <row r="39" spans="1:9" ht="24" customHeight="1" x14ac:dyDescent="0.15">
      <c r="A39" s="250" t="s">
        <v>1273</v>
      </c>
      <c r="B39" s="251"/>
      <c r="C39" s="251"/>
      <c r="D39" s="251"/>
      <c r="E39" s="251"/>
      <c r="F39" s="251"/>
      <c r="G39" s="251"/>
      <c r="H39" s="251"/>
      <c r="I39" s="252"/>
    </row>
    <row r="40" spans="1:9" ht="75" customHeight="1" x14ac:dyDescent="0.15">
      <c r="A40" s="15" t="s">
        <v>58</v>
      </c>
      <c r="B40" s="123"/>
      <c r="C40" s="123" t="s">
        <v>1088</v>
      </c>
      <c r="D40" s="15"/>
      <c r="E40" s="142" t="s">
        <v>499</v>
      </c>
      <c r="F40" s="176">
        <v>2.2000000000000002</v>
      </c>
      <c r="G40" s="176">
        <v>2.4</v>
      </c>
      <c r="H40" s="68">
        <f>F40*Содержание!$C$42</f>
        <v>147.31486550000002</v>
      </c>
      <c r="I40" s="68">
        <f>G40*Содержание!$C$42</f>
        <v>160.70712599999999</v>
      </c>
    </row>
    <row r="41" spans="1:9" ht="75" customHeight="1" x14ac:dyDescent="0.15">
      <c r="A41" s="15" t="s">
        <v>59</v>
      </c>
      <c r="B41" s="123"/>
      <c r="C41" s="123" t="s">
        <v>1088</v>
      </c>
      <c r="D41" s="15"/>
      <c r="E41" s="142" t="s">
        <v>615</v>
      </c>
      <c r="F41" s="176">
        <v>2.4</v>
      </c>
      <c r="G41" s="176">
        <v>2.7</v>
      </c>
      <c r="H41" s="68">
        <f>F41*Содержание!$C$42</f>
        <v>160.70712599999999</v>
      </c>
      <c r="I41" s="68">
        <f>G41*Содержание!$C$42</f>
        <v>180.79551675000002</v>
      </c>
    </row>
    <row r="42" spans="1:9" ht="76.5" customHeight="1" x14ac:dyDescent="0.15">
      <c r="A42" s="14" t="s">
        <v>60</v>
      </c>
      <c r="B42" s="122"/>
      <c r="C42" s="123" t="s">
        <v>1088</v>
      </c>
      <c r="D42" s="14"/>
      <c r="E42" s="142" t="s">
        <v>589</v>
      </c>
      <c r="F42" s="176">
        <v>2.2000000000000002</v>
      </c>
      <c r="G42" s="176">
        <v>2.4</v>
      </c>
      <c r="H42" s="68">
        <f>F42*Содержание!$C$42</f>
        <v>147.31486550000002</v>
      </c>
      <c r="I42" s="68">
        <f>G42*Содержание!$C$42</f>
        <v>160.70712599999999</v>
      </c>
    </row>
    <row r="43" spans="1:9" ht="78" customHeight="1" x14ac:dyDescent="0.15">
      <c r="A43" s="14" t="s">
        <v>61</v>
      </c>
      <c r="B43" s="122"/>
      <c r="C43" s="123" t="s">
        <v>1088</v>
      </c>
      <c r="D43" s="14"/>
      <c r="E43" s="142" t="s">
        <v>350</v>
      </c>
      <c r="F43" s="176">
        <v>2.2000000000000002</v>
      </c>
      <c r="G43" s="176">
        <v>2.4</v>
      </c>
      <c r="H43" s="68">
        <f>F43*Содержание!$C$42</f>
        <v>147.31486550000002</v>
      </c>
      <c r="I43" s="68">
        <f>G43*Содержание!$C$42</f>
        <v>160.70712599999999</v>
      </c>
    </row>
    <row r="44" spans="1:9" ht="77.25" customHeight="1" x14ac:dyDescent="0.15">
      <c r="A44" s="14" t="s">
        <v>62</v>
      </c>
      <c r="B44" s="122"/>
      <c r="C44" s="123" t="s">
        <v>1088</v>
      </c>
      <c r="D44" s="14"/>
      <c r="E44" s="142" t="s">
        <v>351</v>
      </c>
      <c r="F44" s="176">
        <v>2.4</v>
      </c>
      <c r="G44" s="176">
        <v>2.7</v>
      </c>
      <c r="H44" s="68">
        <f>F44*Содержание!$C$42</f>
        <v>160.70712599999999</v>
      </c>
      <c r="I44" s="68">
        <f>G44*Содержание!$C$42</f>
        <v>180.79551675000002</v>
      </c>
    </row>
    <row r="45" spans="1:9" ht="78" customHeight="1" x14ac:dyDescent="0.15">
      <c r="A45" s="15" t="s">
        <v>63</v>
      </c>
      <c r="B45" s="123"/>
      <c r="C45" s="123" t="s">
        <v>1088</v>
      </c>
      <c r="D45" s="15"/>
      <c r="E45" s="142" t="s">
        <v>152</v>
      </c>
      <c r="F45" s="176">
        <v>2.4</v>
      </c>
      <c r="G45" s="176">
        <v>2.7</v>
      </c>
      <c r="H45" s="68">
        <f>F45*Содержание!$C$42</f>
        <v>160.70712599999999</v>
      </c>
      <c r="I45" s="68">
        <f>G45*Содержание!$C$42</f>
        <v>180.79551675000002</v>
      </c>
    </row>
    <row r="46" spans="1:9" ht="82.5" customHeight="1" x14ac:dyDescent="0.15">
      <c r="A46" s="15" t="s">
        <v>1133</v>
      </c>
      <c r="B46" s="123"/>
      <c r="C46" s="123" t="s">
        <v>1089</v>
      </c>
      <c r="D46" s="15"/>
      <c r="E46" s="142" t="s">
        <v>150</v>
      </c>
      <c r="F46" s="176">
        <v>2.8</v>
      </c>
      <c r="G46" s="176">
        <v>3</v>
      </c>
      <c r="H46" s="68">
        <f>F46*Содержание!$C$42</f>
        <v>187.491647</v>
      </c>
      <c r="I46" s="68">
        <f>G46*Содержание!$C$42</f>
        <v>200.88390750000002</v>
      </c>
    </row>
    <row r="47" spans="1:9" ht="24.2" customHeight="1" x14ac:dyDescent="0.15">
      <c r="A47" s="250" t="s">
        <v>1274</v>
      </c>
      <c r="B47" s="251"/>
      <c r="C47" s="251"/>
      <c r="D47" s="251"/>
      <c r="E47" s="251"/>
      <c r="F47" s="251"/>
      <c r="G47" s="251"/>
      <c r="H47" s="251"/>
      <c r="I47" s="252"/>
    </row>
    <row r="48" spans="1:9" ht="76.5" x14ac:dyDescent="0.15">
      <c r="A48" s="15" t="s">
        <v>64</v>
      </c>
      <c r="B48" s="123"/>
      <c r="C48" s="123" t="s">
        <v>1088</v>
      </c>
      <c r="D48" s="15"/>
      <c r="E48" s="142" t="s">
        <v>153</v>
      </c>
      <c r="F48" s="176">
        <v>2.8</v>
      </c>
      <c r="G48" s="176">
        <v>3.1</v>
      </c>
      <c r="H48" s="68">
        <f>F48*Содержание!$C$42</f>
        <v>187.491647</v>
      </c>
      <c r="I48" s="68">
        <f>G48*Содержание!$C$42</f>
        <v>207.58003775</v>
      </c>
    </row>
    <row r="49" spans="1:9" ht="76.5" x14ac:dyDescent="0.15">
      <c r="A49" s="15" t="s">
        <v>65</v>
      </c>
      <c r="B49" s="123"/>
      <c r="C49" s="123" t="s">
        <v>1088</v>
      </c>
      <c r="D49" s="15"/>
      <c r="E49" s="142" t="s">
        <v>154</v>
      </c>
      <c r="F49" s="176">
        <v>2.8</v>
      </c>
      <c r="G49" s="176">
        <v>3.1</v>
      </c>
      <c r="H49" s="68">
        <f>F49*Содержание!$C$42</f>
        <v>187.491647</v>
      </c>
      <c r="I49" s="68">
        <f>G49*Содержание!$C$42</f>
        <v>207.58003775</v>
      </c>
    </row>
    <row r="50" spans="1:9" ht="77.25" customHeight="1" x14ac:dyDescent="0.15">
      <c r="A50" s="15" t="s">
        <v>66</v>
      </c>
      <c r="B50" s="123"/>
      <c r="C50" s="123" t="s">
        <v>1088</v>
      </c>
      <c r="D50" s="15"/>
      <c r="E50" s="142" t="s">
        <v>155</v>
      </c>
      <c r="F50" s="176">
        <v>2.8</v>
      </c>
      <c r="G50" s="176">
        <v>3.1</v>
      </c>
      <c r="H50" s="68">
        <f>F50*Содержание!$C$42</f>
        <v>187.491647</v>
      </c>
      <c r="I50" s="68">
        <f>G50*Содержание!$C$42</f>
        <v>207.58003775</v>
      </c>
    </row>
    <row r="51" spans="1:9" ht="24.2" customHeight="1" x14ac:dyDescent="0.15">
      <c r="A51" s="250" t="s">
        <v>67</v>
      </c>
      <c r="B51" s="251"/>
      <c r="C51" s="251"/>
      <c r="D51" s="251"/>
      <c r="E51" s="251"/>
      <c r="F51" s="251"/>
      <c r="G51" s="251"/>
      <c r="H51" s="251"/>
      <c r="I51" s="252"/>
    </row>
    <row r="52" spans="1:9" ht="77.25" customHeight="1" x14ac:dyDescent="0.15">
      <c r="A52" s="14" t="s">
        <v>68</v>
      </c>
      <c r="B52" s="122"/>
      <c r="C52" s="122" t="s">
        <v>1088</v>
      </c>
      <c r="D52" s="14"/>
      <c r="E52" s="142" t="s">
        <v>146</v>
      </c>
      <c r="F52" s="176">
        <v>1.45</v>
      </c>
      <c r="G52" s="176">
        <v>1.7</v>
      </c>
      <c r="H52" s="68">
        <f>F52*Содержание!$C$42</f>
        <v>97.093888625000005</v>
      </c>
      <c r="I52" s="68">
        <f>G52*Содержание!$C$42</f>
        <v>113.83421425</v>
      </c>
    </row>
    <row r="53" spans="1:9" ht="76.5" customHeight="1" x14ac:dyDescent="0.15">
      <c r="A53" s="14" t="s">
        <v>211</v>
      </c>
      <c r="B53" s="122"/>
      <c r="C53" s="122" t="s">
        <v>1088</v>
      </c>
      <c r="D53" s="14"/>
      <c r="E53" s="142" t="s">
        <v>147</v>
      </c>
      <c r="F53" s="176">
        <v>1.45</v>
      </c>
      <c r="G53" s="176">
        <v>1.7</v>
      </c>
      <c r="H53" s="68">
        <f>F53*Содержание!$C$42</f>
        <v>97.093888625000005</v>
      </c>
      <c r="I53" s="68">
        <f>G53*Содержание!$C$42</f>
        <v>113.83421425</v>
      </c>
    </row>
    <row r="54" spans="1:9" ht="77.25" customHeight="1" x14ac:dyDescent="0.15">
      <c r="A54" s="14" t="s">
        <v>169</v>
      </c>
      <c r="B54" s="122"/>
      <c r="C54" s="122" t="s">
        <v>1088</v>
      </c>
      <c r="D54" s="14"/>
      <c r="E54" s="142" t="s">
        <v>148</v>
      </c>
      <c r="F54" s="176">
        <v>1.45</v>
      </c>
      <c r="G54" s="176">
        <v>1.7</v>
      </c>
      <c r="H54" s="68">
        <f>F54*Содержание!$C$42</f>
        <v>97.093888625000005</v>
      </c>
      <c r="I54" s="68">
        <f>G54*Содержание!$C$42</f>
        <v>113.83421425</v>
      </c>
    </row>
    <row r="55" spans="1:9" ht="78.75" customHeight="1" x14ac:dyDescent="0.15">
      <c r="A55" s="14" t="s">
        <v>210</v>
      </c>
      <c r="B55" s="122"/>
      <c r="C55" s="122" t="s">
        <v>1088</v>
      </c>
      <c r="D55" s="14"/>
      <c r="E55" s="142" t="s">
        <v>631</v>
      </c>
      <c r="F55" s="176">
        <v>1.45</v>
      </c>
      <c r="G55" s="176">
        <v>1.7</v>
      </c>
      <c r="H55" s="68">
        <f>F55*Содержание!$C$42</f>
        <v>97.093888625000005</v>
      </c>
      <c r="I55" s="68">
        <f>G55*Содержание!$C$42</f>
        <v>113.83421425</v>
      </c>
    </row>
    <row r="56" spans="1:9" ht="79.5" customHeight="1" x14ac:dyDescent="0.15">
      <c r="A56" s="14" t="s">
        <v>170</v>
      </c>
      <c r="B56" s="122"/>
      <c r="C56" s="122" t="s">
        <v>1088</v>
      </c>
      <c r="D56" s="14"/>
      <c r="E56" s="142" t="s">
        <v>538</v>
      </c>
      <c r="F56" s="176">
        <v>1.45</v>
      </c>
      <c r="G56" s="176">
        <v>1.7</v>
      </c>
      <c r="H56" s="68">
        <f>F56*Содержание!$C$42</f>
        <v>97.093888625000005</v>
      </c>
      <c r="I56" s="68">
        <f>G56*Содержание!$C$42</f>
        <v>113.83421425</v>
      </c>
    </row>
    <row r="57" spans="1:9" ht="82.5" customHeight="1" x14ac:dyDescent="0.15">
      <c r="A57" s="15" t="s">
        <v>1134</v>
      </c>
      <c r="B57" s="123"/>
      <c r="C57" s="123" t="s">
        <v>1089</v>
      </c>
      <c r="D57" s="15"/>
      <c r="E57" s="142" t="s">
        <v>150</v>
      </c>
      <c r="F57" s="176">
        <v>2.8</v>
      </c>
      <c r="G57" s="176">
        <v>3</v>
      </c>
      <c r="H57" s="68">
        <f>F57*Содержание!$C$42</f>
        <v>187.491647</v>
      </c>
      <c r="I57" s="68">
        <f>G57*Содержание!$C$42</f>
        <v>200.88390750000002</v>
      </c>
    </row>
    <row r="58" spans="1:9" ht="24.2" customHeight="1" x14ac:dyDescent="0.15">
      <c r="A58" s="250" t="s">
        <v>171</v>
      </c>
      <c r="B58" s="251"/>
      <c r="C58" s="251"/>
      <c r="D58" s="251"/>
      <c r="E58" s="251"/>
      <c r="F58" s="251"/>
      <c r="G58" s="251"/>
      <c r="H58" s="251"/>
      <c r="I58" s="252"/>
    </row>
    <row r="59" spans="1:9" ht="75.75" customHeight="1" x14ac:dyDescent="0.15">
      <c r="A59" s="14" t="s">
        <v>172</v>
      </c>
      <c r="B59" s="122"/>
      <c r="C59" s="122" t="s">
        <v>1088</v>
      </c>
      <c r="D59" s="14"/>
      <c r="E59" s="142" t="s">
        <v>806</v>
      </c>
      <c r="F59" s="176">
        <v>1.45</v>
      </c>
      <c r="G59" s="176">
        <v>1.7</v>
      </c>
      <c r="H59" s="68">
        <f>F59*Содержание!$C$42</f>
        <v>97.093888625000005</v>
      </c>
      <c r="I59" s="68">
        <f>G59*Содержание!$C$42</f>
        <v>113.83421425</v>
      </c>
    </row>
    <row r="60" spans="1:9" ht="78" customHeight="1" x14ac:dyDescent="0.15">
      <c r="A60" s="14" t="s">
        <v>173</v>
      </c>
      <c r="B60" s="122"/>
      <c r="C60" s="122" t="s">
        <v>1088</v>
      </c>
      <c r="D60" s="14"/>
      <c r="E60" s="142" t="s">
        <v>508</v>
      </c>
      <c r="F60" s="176">
        <v>1.45</v>
      </c>
      <c r="G60" s="176">
        <v>1.7</v>
      </c>
      <c r="H60" s="68">
        <f>F60*Содержание!$C$42</f>
        <v>97.093888625000005</v>
      </c>
      <c r="I60" s="68">
        <f>G60*Содержание!$C$42</f>
        <v>113.83421425</v>
      </c>
    </row>
    <row r="61" spans="1:9" ht="74.25" customHeight="1" x14ac:dyDescent="0.15">
      <c r="A61" s="14" t="s">
        <v>174</v>
      </c>
      <c r="B61" s="122"/>
      <c r="C61" s="122" t="s">
        <v>1088</v>
      </c>
      <c r="D61" s="14"/>
      <c r="E61" s="142" t="s">
        <v>509</v>
      </c>
      <c r="F61" s="176">
        <v>1.45</v>
      </c>
      <c r="G61" s="176">
        <v>1.7</v>
      </c>
      <c r="H61" s="68">
        <f>F61*Содержание!$C$42</f>
        <v>97.093888625000005</v>
      </c>
      <c r="I61" s="68">
        <f>G61*Содержание!$C$42</f>
        <v>113.83421425</v>
      </c>
    </row>
    <row r="62" spans="1:9" ht="78" customHeight="1" x14ac:dyDescent="0.15">
      <c r="A62" s="14" t="s">
        <v>175</v>
      </c>
      <c r="B62" s="122"/>
      <c r="C62" s="122" t="s">
        <v>1088</v>
      </c>
      <c r="D62" s="14"/>
      <c r="E62" s="142" t="s">
        <v>642</v>
      </c>
      <c r="F62" s="176">
        <v>1.45</v>
      </c>
      <c r="G62" s="176">
        <v>1.7</v>
      </c>
      <c r="H62" s="68">
        <f>F62*Содержание!$C$42</f>
        <v>97.093888625000005</v>
      </c>
      <c r="I62" s="68">
        <f>G62*Содержание!$C$42</f>
        <v>113.83421425</v>
      </c>
    </row>
    <row r="63" spans="1:9" ht="81.75" customHeight="1" x14ac:dyDescent="0.15">
      <c r="A63" s="15" t="s">
        <v>1135</v>
      </c>
      <c r="B63" s="123"/>
      <c r="C63" s="123" t="s">
        <v>1089</v>
      </c>
      <c r="D63" s="15"/>
      <c r="E63" s="142" t="s">
        <v>150</v>
      </c>
      <c r="F63" s="176">
        <v>2.8</v>
      </c>
      <c r="G63" s="176">
        <v>3</v>
      </c>
      <c r="H63" s="68">
        <f>F63*Содержание!$C$42</f>
        <v>187.491647</v>
      </c>
      <c r="I63" s="68">
        <f>G63*Содержание!$C$42</f>
        <v>200.88390750000002</v>
      </c>
    </row>
    <row r="64" spans="1:9" ht="24.2" customHeight="1" x14ac:dyDescent="0.15">
      <c r="A64" s="250" t="s">
        <v>176</v>
      </c>
      <c r="B64" s="251"/>
      <c r="C64" s="251"/>
      <c r="D64" s="251"/>
      <c r="E64" s="251"/>
      <c r="F64" s="251"/>
      <c r="G64" s="251"/>
      <c r="H64" s="251"/>
      <c r="I64" s="252"/>
    </row>
    <row r="65" spans="1:9" ht="102" customHeight="1" x14ac:dyDescent="0.15">
      <c r="A65" s="15" t="s">
        <v>303</v>
      </c>
      <c r="B65" s="123"/>
      <c r="C65" s="123" t="s">
        <v>1088</v>
      </c>
      <c r="D65" s="15"/>
      <c r="E65" s="142" t="s">
        <v>633</v>
      </c>
      <c r="F65" s="210">
        <v>5.2</v>
      </c>
      <c r="G65" s="210">
        <v>6.25</v>
      </c>
      <c r="H65" s="68">
        <f>F65*Содержание!$C$42</f>
        <v>348.19877300000002</v>
      </c>
      <c r="I65" s="68">
        <f>G65*Содержание!$C$42</f>
        <v>418.50814062500001</v>
      </c>
    </row>
    <row r="66" spans="1:9" ht="102" customHeight="1" x14ac:dyDescent="0.15">
      <c r="A66" s="15" t="s">
        <v>23</v>
      </c>
      <c r="B66" s="123" t="s">
        <v>1086</v>
      </c>
      <c r="C66" s="123" t="s">
        <v>1088</v>
      </c>
      <c r="D66" s="15"/>
      <c r="E66" s="142" t="s">
        <v>24</v>
      </c>
      <c r="F66" s="176">
        <v>5.8</v>
      </c>
      <c r="G66" s="176">
        <v>6.4</v>
      </c>
      <c r="H66" s="68">
        <f>F66*Содержание!$C$42</f>
        <v>388.37555450000002</v>
      </c>
      <c r="I66" s="68">
        <f>G66*Содержание!$C$42</f>
        <v>428.55233600000003</v>
      </c>
    </row>
    <row r="67" spans="1:9" ht="102" customHeight="1" x14ac:dyDescent="0.15">
      <c r="A67" s="15" t="s">
        <v>1117</v>
      </c>
      <c r="B67" s="123" t="s">
        <v>1086</v>
      </c>
      <c r="C67" s="123" t="s">
        <v>1089</v>
      </c>
      <c r="D67" s="15"/>
      <c r="E67" s="142" t="s">
        <v>1118</v>
      </c>
      <c r="F67" s="176">
        <v>9.1999999999999993</v>
      </c>
      <c r="G67" s="176">
        <v>10.6</v>
      </c>
      <c r="H67" s="68">
        <f>F67*Содержание!$C$42</f>
        <v>616.04398300000003</v>
      </c>
      <c r="I67" s="68">
        <f>G67*Содержание!$C$42</f>
        <v>709.78980650000005</v>
      </c>
    </row>
    <row r="68" spans="1:9" ht="69.75" customHeight="1" x14ac:dyDescent="0.15">
      <c r="A68" s="15" t="s">
        <v>304</v>
      </c>
      <c r="B68" s="123"/>
      <c r="C68" s="123" t="s">
        <v>1089</v>
      </c>
      <c r="D68" s="15"/>
      <c r="E68" s="142" t="s">
        <v>632</v>
      </c>
      <c r="F68" s="176">
        <v>11.5</v>
      </c>
      <c r="G68" s="176">
        <v>13.3</v>
      </c>
      <c r="H68" s="68">
        <f>F68*Содержание!$C$42</f>
        <v>770.05497875000003</v>
      </c>
      <c r="I68" s="68">
        <f>G68*Содержание!$C$42</f>
        <v>890.5853232500001</v>
      </c>
    </row>
    <row r="69" spans="1:9" ht="70.5" customHeight="1" x14ac:dyDescent="0.15">
      <c r="A69" s="15" t="s">
        <v>1023</v>
      </c>
      <c r="B69" s="123"/>
      <c r="C69" s="123" t="s">
        <v>1088</v>
      </c>
      <c r="D69" s="15"/>
      <c r="E69" s="142" t="s">
        <v>634</v>
      </c>
      <c r="F69" s="176">
        <v>5.3</v>
      </c>
      <c r="G69" s="176">
        <v>5.8</v>
      </c>
      <c r="H69" s="68">
        <f>F69*Содержание!$C$42</f>
        <v>354.89490325000003</v>
      </c>
      <c r="I69" s="68">
        <f>G69*Содержание!$C$42</f>
        <v>388.37555450000002</v>
      </c>
    </row>
    <row r="70" spans="1:9" ht="70.5" customHeight="1" x14ac:dyDescent="0.15">
      <c r="A70" s="15" t="s">
        <v>1115</v>
      </c>
      <c r="B70" s="123" t="s">
        <v>1086</v>
      </c>
      <c r="C70" s="123" t="s">
        <v>1088</v>
      </c>
      <c r="D70" s="15"/>
      <c r="E70" s="142" t="s">
        <v>1116</v>
      </c>
      <c r="F70" s="176">
        <v>5.3</v>
      </c>
      <c r="G70" s="176">
        <v>5.8</v>
      </c>
      <c r="H70" s="68">
        <f>F70*Содержание!$C$42</f>
        <v>354.89490325000003</v>
      </c>
      <c r="I70" s="68">
        <f>G70*Содержание!$C$42</f>
        <v>388.37555450000002</v>
      </c>
    </row>
    <row r="71" spans="1:9" ht="71.25" customHeight="1" x14ac:dyDescent="0.15">
      <c r="A71" s="15" t="s">
        <v>121</v>
      </c>
      <c r="B71" s="123"/>
      <c r="C71" s="123" t="s">
        <v>1088</v>
      </c>
      <c r="D71" s="15"/>
      <c r="E71" s="142" t="s">
        <v>635</v>
      </c>
      <c r="F71" s="176">
        <v>5.3</v>
      </c>
      <c r="G71" s="176">
        <v>5.8</v>
      </c>
      <c r="H71" s="68">
        <f>F71*Содержание!$C$42</f>
        <v>354.89490325000003</v>
      </c>
      <c r="I71" s="68">
        <f>G71*Содержание!$C$42</f>
        <v>388.37555450000002</v>
      </c>
    </row>
    <row r="72" spans="1:9" ht="69.75" customHeight="1" x14ac:dyDescent="0.15">
      <c r="A72" s="15" t="s">
        <v>122</v>
      </c>
      <c r="B72" s="123"/>
      <c r="C72" s="123" t="s">
        <v>1088</v>
      </c>
      <c r="D72" s="15"/>
      <c r="E72" s="142" t="s">
        <v>865</v>
      </c>
      <c r="F72" s="176">
        <v>3.15</v>
      </c>
      <c r="G72" s="176">
        <v>3.5</v>
      </c>
      <c r="H72" s="68">
        <f>F72*Содержание!$C$42</f>
        <v>210.92810287500001</v>
      </c>
      <c r="I72" s="68">
        <f>G72*Содержание!$C$42</f>
        <v>234.36455875000001</v>
      </c>
    </row>
    <row r="73" spans="1:9" ht="69" customHeight="1" x14ac:dyDescent="0.15">
      <c r="A73" s="15" t="s">
        <v>123</v>
      </c>
      <c r="B73" s="123"/>
      <c r="C73" s="123" t="s">
        <v>1088</v>
      </c>
      <c r="D73" s="15"/>
      <c r="E73" s="142" t="s">
        <v>532</v>
      </c>
      <c r="F73" s="176">
        <v>4.3</v>
      </c>
      <c r="G73" s="176">
        <v>4.7</v>
      </c>
      <c r="H73" s="68">
        <f>F73*Содержание!$C$42</f>
        <v>287.93360074999998</v>
      </c>
      <c r="I73" s="68">
        <f>G73*Содержание!$C$42</f>
        <v>314.71812175000002</v>
      </c>
    </row>
    <row r="74" spans="1:9" ht="82.5" customHeight="1" x14ac:dyDescent="0.15">
      <c r="A74" s="15" t="s">
        <v>1068</v>
      </c>
      <c r="B74" s="123"/>
      <c r="C74" s="123" t="s">
        <v>1089</v>
      </c>
      <c r="D74" s="15"/>
      <c r="E74" s="142" t="s">
        <v>150</v>
      </c>
      <c r="F74" s="176">
        <v>7.5</v>
      </c>
      <c r="G74" s="176">
        <v>7.5</v>
      </c>
      <c r="H74" s="68">
        <f>F74*Содержание!$C$42</f>
        <v>502.20976875000002</v>
      </c>
      <c r="I74" s="68">
        <f>G74*Содержание!$C$42</f>
        <v>502.20976875000002</v>
      </c>
    </row>
    <row r="75" spans="1:9" ht="24.2" customHeight="1" x14ac:dyDescent="0.15">
      <c r="A75" s="250" t="s">
        <v>124</v>
      </c>
      <c r="B75" s="251"/>
      <c r="C75" s="251"/>
      <c r="D75" s="251"/>
      <c r="E75" s="251"/>
      <c r="F75" s="251"/>
      <c r="G75" s="251"/>
      <c r="H75" s="251"/>
      <c r="I75" s="252"/>
    </row>
    <row r="76" spans="1:9" ht="106.5" customHeight="1" x14ac:dyDescent="0.15">
      <c r="A76" s="15" t="s">
        <v>609</v>
      </c>
      <c r="B76" s="123"/>
      <c r="C76" s="123" t="s">
        <v>1088</v>
      </c>
      <c r="D76" s="15"/>
      <c r="E76" s="142" t="s">
        <v>533</v>
      </c>
      <c r="F76" s="210">
        <v>7</v>
      </c>
      <c r="G76" s="210">
        <v>8.5</v>
      </c>
      <c r="H76" s="68">
        <f>F76*Содержание!$C$42</f>
        <v>468.72911750000003</v>
      </c>
      <c r="I76" s="68">
        <f>G76*Содержание!$C$42</f>
        <v>569.17107125000007</v>
      </c>
    </row>
    <row r="77" spans="1:9" ht="79.5" customHeight="1" x14ac:dyDescent="0.15">
      <c r="A77" s="15" t="s">
        <v>1785</v>
      </c>
      <c r="B77" s="123"/>
      <c r="C77" s="123" t="s">
        <v>1089</v>
      </c>
      <c r="D77" s="15"/>
      <c r="E77" s="142" t="s">
        <v>675</v>
      </c>
      <c r="F77" s="176">
        <v>0.83</v>
      </c>
      <c r="G77" s="176">
        <v>0.83</v>
      </c>
      <c r="H77" s="68">
        <f>F77*Содержание!$C$42</f>
        <v>55.577881075000001</v>
      </c>
      <c r="I77" s="68">
        <f>G77*Содержание!$C$42</f>
        <v>55.577881075000001</v>
      </c>
    </row>
    <row r="78" spans="1:9" ht="75.75" customHeight="1" x14ac:dyDescent="0.15">
      <c r="A78" s="15" t="s">
        <v>465</v>
      </c>
      <c r="B78" s="123"/>
      <c r="C78" s="123" t="s">
        <v>1089</v>
      </c>
      <c r="D78" s="15"/>
      <c r="E78" s="142" t="s">
        <v>534</v>
      </c>
      <c r="F78" s="176">
        <v>11.5</v>
      </c>
      <c r="G78" s="176">
        <v>13.3</v>
      </c>
      <c r="H78" s="68">
        <f>F78*Содержание!$C$42</f>
        <v>770.05497875000003</v>
      </c>
      <c r="I78" s="68">
        <f>G78*Содержание!$C$42</f>
        <v>890.5853232500001</v>
      </c>
    </row>
  </sheetData>
  <sheetProtection selectLockedCells="1" selectUnlockedCells="1"/>
  <customSheetViews>
    <customSheetView guid="{387FB4AB-0DDA-49CE-893D-FDA5B323CE06}" showPageBreaks="1" topLeftCell="A4">
      <selection sqref="A1:K2"/>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20"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20"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16">
    <mergeCell ref="A64:I64"/>
    <mergeCell ref="A75:I75"/>
    <mergeCell ref="A29:I29"/>
    <mergeCell ref="A34:I34"/>
    <mergeCell ref="A39:I39"/>
    <mergeCell ref="A47:I47"/>
    <mergeCell ref="A51:I51"/>
    <mergeCell ref="A58:I58"/>
    <mergeCell ref="D20:D24"/>
    <mergeCell ref="A1:I2"/>
    <mergeCell ref="A3:E3"/>
    <mergeCell ref="A5:I5"/>
    <mergeCell ref="A6:I6"/>
    <mergeCell ref="A19:I19"/>
    <mergeCell ref="F3:G3"/>
    <mergeCell ref="H3:I3"/>
  </mergeCells>
  <phoneticPr fontId="9" type="noConversion"/>
  <conditionalFormatting sqref="A1 A5:A6 B1:B1048576">
    <cfRule type="containsText" dxfId="45" priority="12" stopIfTrue="1" operator="containsText" text="Да">
      <formula>NOT(ISERROR(SEARCH("Да",A1)))</formula>
    </cfRule>
  </conditionalFormatting>
  <conditionalFormatting sqref="A19">
    <cfRule type="containsText" dxfId="44" priority="10" stopIfTrue="1" operator="containsText" text="Да">
      <formula>NOT(ISERROR(SEARCH("Да",A19)))</formula>
    </cfRule>
  </conditionalFormatting>
  <conditionalFormatting sqref="A29">
    <cfRule type="containsText" dxfId="43" priority="9" stopIfTrue="1" operator="containsText" text="Да">
      <formula>NOT(ISERROR(SEARCH("Да",A29)))</formula>
    </cfRule>
  </conditionalFormatting>
  <conditionalFormatting sqref="A34">
    <cfRule type="containsText" dxfId="42" priority="8" stopIfTrue="1" operator="containsText" text="Да">
      <formula>NOT(ISERROR(SEARCH("Да",A34)))</formula>
    </cfRule>
  </conditionalFormatting>
  <conditionalFormatting sqref="A39">
    <cfRule type="containsText" dxfId="41" priority="7" stopIfTrue="1" operator="containsText" text="Да">
      <formula>NOT(ISERROR(SEARCH("Да",A39)))</formula>
    </cfRule>
  </conditionalFormatting>
  <conditionalFormatting sqref="A47">
    <cfRule type="containsText" dxfId="40" priority="6" stopIfTrue="1" operator="containsText" text="Да">
      <formula>NOT(ISERROR(SEARCH("Да",A47)))</formula>
    </cfRule>
  </conditionalFormatting>
  <conditionalFormatting sqref="A51">
    <cfRule type="containsText" dxfId="39" priority="5" stopIfTrue="1" operator="containsText" text="Да">
      <formula>NOT(ISERROR(SEARCH("Да",A51)))</formula>
    </cfRule>
  </conditionalFormatting>
  <conditionalFormatting sqref="A58">
    <cfRule type="containsText" dxfId="38" priority="4" stopIfTrue="1" operator="containsText" text="Да">
      <formula>NOT(ISERROR(SEARCH("Да",A58)))</formula>
    </cfRule>
  </conditionalFormatting>
  <conditionalFormatting sqref="A64">
    <cfRule type="containsText" dxfId="37" priority="3" stopIfTrue="1" operator="containsText" text="Да">
      <formula>NOT(ISERROR(SEARCH("Да",A64)))</formula>
    </cfRule>
  </conditionalFormatting>
  <conditionalFormatting sqref="A75">
    <cfRule type="containsText" dxfId="36" priority="2" stopIfTrue="1" operator="containsText" text="Да">
      <formula>NOT(ISERROR(SEARCH("Да",A75)))</formula>
    </cfRule>
  </conditionalFormatting>
  <dataValidations count="1">
    <dataValidation allowBlank="1" sqref="A30:D30 A32:B32 A37:B37 D32 D37" xr:uid="{00000000-0002-0000-0100-000000000000}">
      <formula1>0</formula1>
      <formula2>0</formula2>
    </dataValidation>
  </dataValidations>
  <hyperlinks>
    <hyperlink ref="A3:E3" location="Содержание!A1" display="Вернуться к содержанию" xr:uid="{00000000-0004-0000-0100-000000000000}"/>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13"/>
  <sheetViews>
    <sheetView zoomScaleNormal="100" workbookViewId="0">
      <pane ySplit="4" topLeftCell="A8" activePane="bottomLeft" state="frozen"/>
      <selection pane="bottomLeft" activeCell="F3" sqref="F3:I3"/>
    </sheetView>
  </sheetViews>
  <sheetFormatPr defaultRowHeight="24.2" customHeight="1" x14ac:dyDescent="0.15"/>
  <cols>
    <col min="1" max="1" width="26.85546875" style="2" customWidth="1"/>
    <col min="2" max="2" width="8.5703125" style="2" bestFit="1" customWidth="1"/>
    <col min="3" max="3" width="8.140625" style="2" bestFit="1" customWidth="1"/>
    <col min="4" max="4" width="19" style="2" customWidth="1"/>
    <col min="5" max="5" width="55.42578125" style="2" customWidth="1"/>
    <col min="6" max="6" width="13.7109375" style="2" customWidth="1"/>
    <col min="7" max="7" width="14.28515625" style="2" customWidth="1"/>
    <col min="8" max="8" width="14.140625" style="2" customWidth="1"/>
    <col min="9" max="9" width="14.7109375" style="2" customWidth="1"/>
    <col min="10" max="16384" width="9.140625" style="2"/>
  </cols>
  <sheetData>
    <row r="1" spans="1:9" ht="24.2" customHeight="1" x14ac:dyDescent="0.15">
      <c r="A1" s="275" t="str">
        <f>Содержание!B1</f>
        <v>ООО “НеоТайп”, г. Москва, ул. 16-я Парковая, д. 30 
Телефон/Факс: (499) 461-4505, (495) 983-11-65, (495) 978-4130 E-mail: info@svetenergo.ru</v>
      </c>
      <c r="B1" s="275"/>
      <c r="C1" s="275"/>
      <c r="D1" s="275"/>
      <c r="E1" s="275"/>
      <c r="F1" s="275"/>
      <c r="G1" s="275"/>
      <c r="H1" s="275"/>
      <c r="I1" s="275"/>
    </row>
    <row r="2" spans="1:9" ht="21.75" customHeight="1" x14ac:dyDescent="0.15">
      <c r="A2" s="275"/>
      <c r="B2" s="275"/>
      <c r="C2" s="275"/>
      <c r="D2" s="275"/>
      <c r="E2" s="275"/>
      <c r="F2" s="275"/>
      <c r="G2" s="275"/>
      <c r="H2" s="275"/>
      <c r="I2" s="275"/>
    </row>
    <row r="3" spans="1:9" ht="39" customHeight="1" x14ac:dyDescent="0.15">
      <c r="A3" s="285" t="str">
        <f>Дюралайт!A3</f>
        <v>Вернуться к содержанию</v>
      </c>
      <c r="B3" s="285"/>
      <c r="C3" s="285"/>
      <c r="D3" s="285"/>
      <c r="E3" s="285"/>
      <c r="F3" s="255" t="str">
        <f>Дюралайт!F3</f>
        <v>Курс доллара ЦБ + 2.5% = У.Е.</v>
      </c>
      <c r="G3" s="256"/>
      <c r="H3" s="255" t="str">
        <f>Дюралайт!H3</f>
        <v>Курс доллара: 65,3281 руб. + 2,5%</v>
      </c>
      <c r="I3" s="256"/>
    </row>
    <row r="4" spans="1:9" ht="24.2" customHeight="1" x14ac:dyDescent="0.15">
      <c r="A4" s="61" t="str">
        <f>Дюралайт!A4</f>
        <v>Артикул</v>
      </c>
      <c r="B4" s="61" t="s">
        <v>1084</v>
      </c>
      <c r="C4" s="61" t="s">
        <v>1087</v>
      </c>
      <c r="D4" s="61" t="str">
        <f>Дюралайт!D4</f>
        <v>Фотография</v>
      </c>
      <c r="E4" s="140" t="s">
        <v>1667</v>
      </c>
      <c r="F4" s="19" t="str">
        <f>Дюралайт!F4</f>
        <v>Опт</v>
      </c>
      <c r="G4" s="20" t="str">
        <f>Дюралайт!G4</f>
        <v>Розница</v>
      </c>
      <c r="H4" s="19" t="str">
        <f>F4</f>
        <v>Опт</v>
      </c>
      <c r="I4" s="20" t="str">
        <f>G4</f>
        <v>Розница</v>
      </c>
    </row>
    <row r="5" spans="1:9" ht="24.2" customHeight="1" x14ac:dyDescent="0.15">
      <c r="A5" s="276" t="s">
        <v>102</v>
      </c>
      <c r="B5" s="276"/>
      <c r="C5" s="276"/>
      <c r="D5" s="276"/>
      <c r="E5" s="276"/>
      <c r="F5" s="276"/>
      <c r="G5" s="276"/>
      <c r="H5" s="276"/>
      <c r="I5" s="276"/>
    </row>
    <row r="6" spans="1:9" ht="75" customHeight="1" x14ac:dyDescent="0.15">
      <c r="A6" s="157" t="s">
        <v>991</v>
      </c>
      <c r="B6" s="14"/>
      <c r="C6" s="14" t="s">
        <v>1089</v>
      </c>
      <c r="D6" s="25"/>
      <c r="E6" s="29" t="s">
        <v>993</v>
      </c>
      <c r="F6" s="178">
        <v>5</v>
      </c>
      <c r="G6" s="171">
        <v>7</v>
      </c>
      <c r="H6" s="68">
        <f>F6*Содержание!$C$42</f>
        <v>334.8065125</v>
      </c>
      <c r="I6" s="68">
        <f>G6*Содержание!$C$42</f>
        <v>468.72911750000003</v>
      </c>
    </row>
    <row r="7" spans="1:9" ht="75" customHeight="1" x14ac:dyDescent="0.15">
      <c r="A7" s="158" t="s">
        <v>992</v>
      </c>
      <c r="B7" s="14"/>
      <c r="C7" s="14" t="s">
        <v>1089</v>
      </c>
      <c r="D7" s="58"/>
      <c r="E7" s="29" t="s">
        <v>994</v>
      </c>
      <c r="F7" s="178">
        <v>5</v>
      </c>
      <c r="G7" s="171">
        <v>7</v>
      </c>
      <c r="H7" s="68">
        <f>F7*Содержание!$C$42</f>
        <v>334.8065125</v>
      </c>
      <c r="I7" s="68">
        <f>G7*Содержание!$C$42</f>
        <v>468.72911750000003</v>
      </c>
    </row>
    <row r="8" spans="1:9" ht="76.5" customHeight="1" x14ac:dyDescent="0.15">
      <c r="A8" s="159" t="s">
        <v>201</v>
      </c>
      <c r="B8" s="14"/>
      <c r="C8" s="14" t="s">
        <v>1089</v>
      </c>
      <c r="D8" s="58"/>
      <c r="E8" s="59" t="s">
        <v>590</v>
      </c>
      <c r="F8" s="176">
        <v>10</v>
      </c>
      <c r="G8" s="175">
        <v>13</v>
      </c>
      <c r="H8" s="68">
        <f>F8*Содержание!$C$42</f>
        <v>669.61302499999999</v>
      </c>
      <c r="I8" s="68">
        <f>G8*Содержание!$C$42</f>
        <v>870.49693250000007</v>
      </c>
    </row>
    <row r="9" spans="1:9" ht="76.5" customHeight="1" x14ac:dyDescent="0.15">
      <c r="A9" s="23" t="s">
        <v>1081</v>
      </c>
      <c r="B9" s="14"/>
      <c r="C9" s="14" t="s">
        <v>1089</v>
      </c>
      <c r="D9" s="58"/>
      <c r="E9" s="103" t="s">
        <v>1082</v>
      </c>
      <c r="F9" s="176">
        <v>10</v>
      </c>
      <c r="G9" s="175">
        <v>13</v>
      </c>
      <c r="H9" s="68">
        <f>F9*Содержание!$C$42</f>
        <v>669.61302499999999</v>
      </c>
      <c r="I9" s="68">
        <f>G9*Содержание!$C$42</f>
        <v>870.49693250000007</v>
      </c>
    </row>
    <row r="10" spans="1:9" ht="71.25" customHeight="1" x14ac:dyDescent="0.2">
      <c r="A10" s="144" t="s">
        <v>1237</v>
      </c>
      <c r="B10" s="14"/>
      <c r="C10" s="14" t="s">
        <v>1089</v>
      </c>
      <c r="D10" s="72"/>
      <c r="E10" s="28" t="s">
        <v>3</v>
      </c>
      <c r="F10" s="176">
        <v>12</v>
      </c>
      <c r="G10" s="175">
        <v>15</v>
      </c>
      <c r="H10" s="68">
        <f>F10*Содержание!$C$42</f>
        <v>803.53563000000008</v>
      </c>
      <c r="I10" s="68">
        <f>G10*Содержание!$C$42</f>
        <v>1004.4195375</v>
      </c>
    </row>
    <row r="11" spans="1:9" ht="71.25" customHeight="1" x14ac:dyDescent="0.2">
      <c r="A11" s="144" t="s">
        <v>1289</v>
      </c>
      <c r="B11" s="14" t="s">
        <v>1086</v>
      </c>
      <c r="C11" s="14" t="s">
        <v>1089</v>
      </c>
      <c r="D11" s="72"/>
      <c r="E11" s="28" t="s">
        <v>115</v>
      </c>
      <c r="F11" s="176">
        <v>6.9</v>
      </c>
      <c r="G11" s="175">
        <v>7.9</v>
      </c>
      <c r="H11" s="68">
        <f>F11*Содержание!$C$42</f>
        <v>462.03298725000002</v>
      </c>
      <c r="I11" s="68">
        <f>G11*Содержание!$C$42</f>
        <v>528.99428975000001</v>
      </c>
    </row>
    <row r="12" spans="1:9" ht="69.75" customHeight="1" x14ac:dyDescent="0.2">
      <c r="A12" s="144" t="s">
        <v>1290</v>
      </c>
      <c r="B12" s="14"/>
      <c r="C12" s="14" t="s">
        <v>1089</v>
      </c>
      <c r="D12" s="72"/>
      <c r="E12" s="28" t="s">
        <v>1080</v>
      </c>
      <c r="F12" s="176">
        <v>1.73</v>
      </c>
      <c r="G12" s="175">
        <v>1.9</v>
      </c>
      <c r="H12" s="68">
        <f>F12*Содержание!$C$42</f>
        <v>115.843053325</v>
      </c>
      <c r="I12" s="68">
        <f>G12*Содержание!$C$42</f>
        <v>127.22647474999999</v>
      </c>
    </row>
    <row r="13" spans="1:9" ht="68.25" customHeight="1" x14ac:dyDescent="0.2">
      <c r="A13" s="144" t="s">
        <v>1291</v>
      </c>
      <c r="B13" s="14"/>
      <c r="C13" s="14" t="s">
        <v>1089</v>
      </c>
      <c r="D13" s="72"/>
      <c r="E13" s="28" t="s">
        <v>11</v>
      </c>
      <c r="F13" s="176">
        <v>2.88</v>
      </c>
      <c r="G13" s="175">
        <v>3.17</v>
      </c>
      <c r="H13" s="68">
        <f>F13*Содержание!$C$42</f>
        <v>192.8485512</v>
      </c>
      <c r="I13" s="68">
        <f>G13*Содержание!$C$42</f>
        <v>212.26732892500002</v>
      </c>
    </row>
  </sheetData>
  <sheetProtection selectLockedCells="1" selectUnlockedCells="1"/>
  <customSheetViews>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5" activePane="bottomLeft" state="frozen"/>
      <selection pane="bottomLeft" activeCell="J6" sqref="J6"/>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5" activePane="bottomLeft" state="frozen"/>
      <selection pane="bottomLeft" activeCell="J6" sqref="J6"/>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5">
    <mergeCell ref="A1:I2"/>
    <mergeCell ref="A5:I5"/>
    <mergeCell ref="H3:I3"/>
    <mergeCell ref="A3:E3"/>
    <mergeCell ref="F3:G3"/>
  </mergeCells>
  <phoneticPr fontId="9" type="noConversion"/>
  <conditionalFormatting sqref="B1:B1048576">
    <cfRule type="containsText" dxfId="7" priority="1" stopIfTrue="1" operator="containsText" text="Да">
      <formula>NOT(ISERROR(SEARCH("Да",B1)))</formula>
    </cfRule>
  </conditionalFormatting>
  <hyperlinks>
    <hyperlink ref="A3:E3" location="Содержание!A1" display="Вернуться к содержанию" xr:uid="{00000000-0004-0000-1300-000000000000}"/>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8"/>
  <sheetViews>
    <sheetView zoomScaleNormal="100" workbookViewId="0">
      <pane ySplit="4" topLeftCell="A5" activePane="bottomLeft" state="frozen"/>
      <selection pane="bottomLeft" activeCell="A3" sqref="A3:E3"/>
    </sheetView>
  </sheetViews>
  <sheetFormatPr defaultRowHeight="24.2" customHeight="1" x14ac:dyDescent="0.15"/>
  <cols>
    <col min="1" max="1" width="28.28515625" style="2" customWidth="1"/>
    <col min="2" max="2" width="8.5703125" style="2" bestFit="1" customWidth="1"/>
    <col min="3" max="3" width="8.140625" style="2" bestFit="1" customWidth="1"/>
    <col min="4" max="4" width="19.85546875" style="2" customWidth="1"/>
    <col min="5" max="5" width="55.28515625" style="2" customWidth="1"/>
    <col min="6" max="6" width="14.140625" style="2" customWidth="1"/>
    <col min="7" max="7" width="13.5703125" style="2" customWidth="1"/>
    <col min="8" max="8" width="15.7109375" style="2" customWidth="1"/>
    <col min="9" max="9" width="15.42578125" style="2" customWidth="1"/>
    <col min="10" max="16384" width="9.140625" style="2"/>
  </cols>
  <sheetData>
    <row r="1" spans="1:9" ht="24.2" customHeight="1" x14ac:dyDescent="0.15">
      <c r="A1" s="275" t="str">
        <f>Содержание!B1</f>
        <v>ООО “НеоТайп”, г. Москва, ул. 16-я Парковая, д. 30 
Телефон/Факс: (499) 461-4505, (495) 983-11-65, (495) 978-4130 E-mail: info@svetenergo.ru</v>
      </c>
      <c r="B1" s="275"/>
      <c r="C1" s="275"/>
      <c r="D1" s="275"/>
      <c r="E1" s="275"/>
      <c r="F1" s="275"/>
      <c r="G1" s="275"/>
      <c r="H1" s="275"/>
      <c r="I1" s="275"/>
    </row>
    <row r="2" spans="1:9" ht="24.2" customHeight="1" x14ac:dyDescent="0.15">
      <c r="A2" s="275"/>
      <c r="B2" s="275"/>
      <c r="C2" s="275"/>
      <c r="D2" s="275"/>
      <c r="E2" s="275"/>
      <c r="F2" s="275"/>
      <c r="G2" s="275"/>
      <c r="H2" s="275"/>
      <c r="I2" s="275"/>
    </row>
    <row r="3" spans="1:9" ht="34.5" customHeight="1" x14ac:dyDescent="0.15">
      <c r="A3" s="277" t="str">
        <f>Дюралайт!A3</f>
        <v>Вернуться к содержанию</v>
      </c>
      <c r="B3" s="277"/>
      <c r="C3" s="277"/>
      <c r="D3" s="277"/>
      <c r="E3" s="277"/>
      <c r="F3" s="255" t="str">
        <f>Дюралайт!F3</f>
        <v>Курс доллара ЦБ + 2.5% = У.Е.</v>
      </c>
      <c r="G3" s="256"/>
      <c r="H3" s="255" t="str">
        <f>Дюралайт!H3</f>
        <v>Курс доллара: 65,3281 руб. + 2,5%</v>
      </c>
      <c r="I3" s="256"/>
    </row>
    <row r="4" spans="1:9" ht="24.2" customHeight="1" x14ac:dyDescent="0.15">
      <c r="A4" s="63" t="str">
        <f>Дюралайт!A4</f>
        <v>Артикул</v>
      </c>
      <c r="B4" s="61" t="s">
        <v>1084</v>
      </c>
      <c r="C4" s="61" t="s">
        <v>1087</v>
      </c>
      <c r="D4" s="63" t="str">
        <f>Дюралайт!D4</f>
        <v>Фотография</v>
      </c>
      <c r="E4" s="140" t="s">
        <v>1667</v>
      </c>
      <c r="F4" s="19" t="str">
        <f>Дюралайт!F4</f>
        <v>Опт</v>
      </c>
      <c r="G4" s="20" t="str">
        <f>Дюралайт!G4</f>
        <v>Розница</v>
      </c>
      <c r="H4" s="19" t="str">
        <f>F4</f>
        <v>Опт</v>
      </c>
      <c r="I4" s="20" t="str">
        <f>G4</f>
        <v>Розница</v>
      </c>
    </row>
    <row r="5" spans="1:9" ht="24.2" customHeight="1" x14ac:dyDescent="0.15">
      <c r="A5" s="284" t="s">
        <v>1288</v>
      </c>
      <c r="B5" s="284"/>
      <c r="C5" s="284"/>
      <c r="D5" s="284"/>
      <c r="E5" s="312"/>
      <c r="F5" s="284"/>
      <c r="G5" s="284"/>
      <c r="H5" s="284"/>
      <c r="I5" s="284"/>
    </row>
    <row r="6" spans="1:9" ht="70.5" customHeight="1" x14ac:dyDescent="0.15">
      <c r="A6" s="15" t="s">
        <v>394</v>
      </c>
      <c r="B6" s="53"/>
      <c r="C6" s="53" t="s">
        <v>1089</v>
      </c>
      <c r="D6" s="53"/>
      <c r="E6" s="82" t="s">
        <v>891</v>
      </c>
      <c r="F6" s="176">
        <v>105</v>
      </c>
      <c r="G6" s="176">
        <v>110</v>
      </c>
      <c r="H6" s="68">
        <f>F6*Содержание!$C$42</f>
        <v>7030.9367625000004</v>
      </c>
      <c r="I6" s="68">
        <f>G6*Содержание!$C$42</f>
        <v>7365.7432749999998</v>
      </c>
    </row>
    <row r="7" spans="1:9" ht="71.25" customHeight="1" x14ac:dyDescent="0.15">
      <c r="A7" s="15" t="s">
        <v>395</v>
      </c>
      <c r="B7" s="53"/>
      <c r="C7" s="53" t="s">
        <v>1089</v>
      </c>
      <c r="D7" s="53"/>
      <c r="E7" s="82" t="s">
        <v>859</v>
      </c>
      <c r="F7" s="176">
        <v>140</v>
      </c>
      <c r="G7" s="176">
        <v>160</v>
      </c>
      <c r="H7" s="68">
        <f>F7*Содержание!$C$42</f>
        <v>9374.5823500000006</v>
      </c>
      <c r="I7" s="68">
        <f>G7*Содержание!$C$42</f>
        <v>10713.8084</v>
      </c>
    </row>
    <row r="8" spans="1:9" ht="71.25" customHeight="1" x14ac:dyDescent="0.15">
      <c r="A8" s="15" t="s">
        <v>32</v>
      </c>
      <c r="B8" s="53"/>
      <c r="C8" s="53" t="s">
        <v>1089</v>
      </c>
      <c r="D8" s="53"/>
      <c r="E8" s="82" t="s">
        <v>811</v>
      </c>
      <c r="F8" s="176">
        <v>160</v>
      </c>
      <c r="G8" s="176">
        <v>180</v>
      </c>
      <c r="H8" s="68">
        <f>F8*Содержание!$C$42</f>
        <v>10713.8084</v>
      </c>
      <c r="I8" s="68">
        <f>G8*Содержание!$C$42</f>
        <v>12053.034450000001</v>
      </c>
    </row>
    <row r="9" spans="1:9" ht="68.25" customHeight="1" x14ac:dyDescent="0.15">
      <c r="A9" s="15" t="s">
        <v>1238</v>
      </c>
      <c r="B9" s="15"/>
      <c r="C9" s="53" t="s">
        <v>1089</v>
      </c>
      <c r="D9" s="15"/>
      <c r="E9" s="66" t="s">
        <v>815</v>
      </c>
      <c r="F9" s="176">
        <v>105</v>
      </c>
      <c r="G9" s="176">
        <v>110</v>
      </c>
      <c r="H9" s="68">
        <f>F9*Содержание!$C$42</f>
        <v>7030.9367625000004</v>
      </c>
      <c r="I9" s="68">
        <f>G9*Содержание!$C$42</f>
        <v>7365.7432749999998</v>
      </c>
    </row>
    <row r="10" spans="1:9" ht="68.25" customHeight="1" x14ac:dyDescent="0.15">
      <c r="A10" s="15" t="s">
        <v>1239</v>
      </c>
      <c r="B10" s="15"/>
      <c r="C10" s="53" t="s">
        <v>1089</v>
      </c>
      <c r="D10" s="15"/>
      <c r="E10" s="28" t="s">
        <v>816</v>
      </c>
      <c r="F10" s="176">
        <v>195</v>
      </c>
      <c r="G10" s="176">
        <v>210</v>
      </c>
      <c r="H10" s="68">
        <f>F10*Содержание!$C$42</f>
        <v>13057.453987500001</v>
      </c>
      <c r="I10" s="68">
        <f>G10*Содержание!$C$42</f>
        <v>14061.873525000001</v>
      </c>
    </row>
    <row r="11" spans="1:9" ht="67.5" x14ac:dyDescent="0.15">
      <c r="A11" s="15" t="s">
        <v>1240</v>
      </c>
      <c r="B11" s="15"/>
      <c r="C11" s="53" t="s">
        <v>1089</v>
      </c>
      <c r="D11" s="15"/>
      <c r="E11" s="28" t="s">
        <v>880</v>
      </c>
      <c r="F11" s="176">
        <v>290</v>
      </c>
      <c r="G11" s="176">
        <v>310</v>
      </c>
      <c r="H11" s="68">
        <f>F11*Содержание!$C$42</f>
        <v>19418.777725</v>
      </c>
      <c r="I11" s="68">
        <f>G11*Содержание!$C$42</f>
        <v>20758.003775000001</v>
      </c>
    </row>
    <row r="12" spans="1:9" ht="71.25" customHeight="1" x14ac:dyDescent="0.15">
      <c r="A12" s="15" t="s">
        <v>1241</v>
      </c>
      <c r="B12" s="15"/>
      <c r="C12" s="53" t="s">
        <v>1089</v>
      </c>
      <c r="D12" s="15"/>
      <c r="E12" s="28" t="s">
        <v>881</v>
      </c>
      <c r="F12" s="176">
        <v>290</v>
      </c>
      <c r="G12" s="176">
        <v>310</v>
      </c>
      <c r="H12" s="68">
        <f>F12*Содержание!$C$42</f>
        <v>19418.777725</v>
      </c>
      <c r="I12" s="68">
        <f>G12*Содержание!$C$42</f>
        <v>20758.003775000001</v>
      </c>
    </row>
    <row r="13" spans="1:9" ht="67.5" x14ac:dyDescent="0.15">
      <c r="A13" s="15" t="s">
        <v>1242</v>
      </c>
      <c r="B13" s="15"/>
      <c r="C13" s="53" t="s">
        <v>1089</v>
      </c>
      <c r="D13" s="15"/>
      <c r="E13" s="28" t="s">
        <v>778</v>
      </c>
      <c r="F13" s="176">
        <v>370</v>
      </c>
      <c r="G13" s="176">
        <v>400</v>
      </c>
      <c r="H13" s="68">
        <f>F13*Содержание!$C$42</f>
        <v>24775.681925000001</v>
      </c>
      <c r="I13" s="68">
        <f>G13*Содержание!$C$42</f>
        <v>26784.521000000001</v>
      </c>
    </row>
    <row r="14" spans="1:9" ht="67.5" x14ac:dyDescent="0.15">
      <c r="A14" s="15" t="s">
        <v>1243</v>
      </c>
      <c r="B14" s="15"/>
      <c r="C14" s="53" t="s">
        <v>1089</v>
      </c>
      <c r="D14" s="15"/>
      <c r="E14" s="28" t="s">
        <v>779</v>
      </c>
      <c r="F14" s="176">
        <v>370</v>
      </c>
      <c r="G14" s="176">
        <v>400</v>
      </c>
      <c r="H14" s="68">
        <f>F14*Содержание!$C$42</f>
        <v>24775.681925000001</v>
      </c>
      <c r="I14" s="68">
        <f>G14*Содержание!$C$42</f>
        <v>26784.521000000001</v>
      </c>
    </row>
    <row r="15" spans="1:9" ht="67.5" x14ac:dyDescent="0.15">
      <c r="A15" s="15" t="s">
        <v>1244</v>
      </c>
      <c r="B15" s="15"/>
      <c r="C15" s="53" t="s">
        <v>1089</v>
      </c>
      <c r="D15" s="15"/>
      <c r="E15" s="28" t="s">
        <v>717</v>
      </c>
      <c r="F15" s="176">
        <v>490</v>
      </c>
      <c r="G15" s="176">
        <v>540</v>
      </c>
      <c r="H15" s="68">
        <f>F15*Содержание!$C$42</f>
        <v>32811.038225000004</v>
      </c>
      <c r="I15" s="68">
        <f>G15*Содержание!$C$42</f>
        <v>36159.103349999998</v>
      </c>
    </row>
    <row r="16" spans="1:9" ht="67.5" x14ac:dyDescent="0.15">
      <c r="A16" s="15" t="s">
        <v>1245</v>
      </c>
      <c r="B16" s="15"/>
      <c r="C16" s="53" t="s">
        <v>1089</v>
      </c>
      <c r="D16" s="15"/>
      <c r="E16" s="28" t="s">
        <v>718</v>
      </c>
      <c r="F16" s="176">
        <v>490</v>
      </c>
      <c r="G16" s="176">
        <v>540</v>
      </c>
      <c r="H16" s="68">
        <f>F16*Содержание!$C$42</f>
        <v>32811.038225000004</v>
      </c>
      <c r="I16" s="68">
        <f>G16*Содержание!$C$42</f>
        <v>36159.103349999998</v>
      </c>
    </row>
    <row r="17" spans="1:9" ht="67.5" x14ac:dyDescent="0.15">
      <c r="A17" s="15" t="s">
        <v>1246</v>
      </c>
      <c r="B17" s="15"/>
      <c r="C17" s="53" t="s">
        <v>1089</v>
      </c>
      <c r="D17" s="15"/>
      <c r="E17" s="28" t="s">
        <v>812</v>
      </c>
      <c r="F17" s="176">
        <v>575</v>
      </c>
      <c r="G17" s="176">
        <v>630</v>
      </c>
      <c r="H17" s="68">
        <f>F17*Содержание!$C$42</f>
        <v>38502.7489375</v>
      </c>
      <c r="I17" s="68">
        <f>G17*Содержание!$C$42</f>
        <v>42185.620575000001</v>
      </c>
    </row>
    <row r="18" spans="1:9" ht="78.75" x14ac:dyDescent="0.15">
      <c r="A18" s="14" t="s">
        <v>383</v>
      </c>
      <c r="B18" s="14"/>
      <c r="C18" s="53" t="s">
        <v>1089</v>
      </c>
      <c r="D18" s="14"/>
      <c r="E18" s="28" t="s">
        <v>813</v>
      </c>
      <c r="F18" s="176">
        <v>93</v>
      </c>
      <c r="G18" s="176">
        <v>100</v>
      </c>
      <c r="H18" s="68">
        <f>F18*Содержание!$C$42</f>
        <v>6227.4011325000001</v>
      </c>
      <c r="I18" s="68">
        <f>G18*Содержание!$C$42</f>
        <v>6696.1302500000002</v>
      </c>
    </row>
  </sheetData>
  <sheetProtection selectLockedCells="1" selectUnlockedCells="1"/>
  <customSheetViews>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5">
    <mergeCell ref="A1:I2"/>
    <mergeCell ref="A5:I5"/>
    <mergeCell ref="H3:I3"/>
    <mergeCell ref="A3:E3"/>
    <mergeCell ref="F3:G3"/>
  </mergeCells>
  <phoneticPr fontId="9" type="noConversion"/>
  <conditionalFormatting sqref="B1:B1048576">
    <cfRule type="containsText" dxfId="6" priority="1" stopIfTrue="1" operator="containsText" text="Да">
      <formula>NOT(ISERROR(SEARCH("Да",B1)))</formula>
    </cfRule>
  </conditionalFormatting>
  <hyperlinks>
    <hyperlink ref="A3:E3" location="Содержание!A1" display="Вернуться к содержанию" xr:uid="{00000000-0004-0000-1400-000000000000}"/>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27"/>
  <sheetViews>
    <sheetView zoomScaleNormal="100" workbookViewId="0">
      <pane ySplit="4" topLeftCell="A11" activePane="bottomLeft" state="frozen"/>
      <selection pane="bottomLeft" activeCell="F3" sqref="F3:I3"/>
    </sheetView>
  </sheetViews>
  <sheetFormatPr defaultRowHeight="24.2" customHeight="1" x14ac:dyDescent="0.15"/>
  <cols>
    <col min="1" max="1" width="29.7109375" style="2" customWidth="1"/>
    <col min="2" max="2" width="8.5703125" style="2" bestFit="1" customWidth="1"/>
    <col min="3" max="3" width="8.140625" style="2" bestFit="1" customWidth="1"/>
    <col min="4" max="4" width="19.42578125" style="2" customWidth="1"/>
    <col min="5" max="5" width="55.42578125" style="2" customWidth="1"/>
    <col min="6" max="6" width="13.42578125" style="2" customWidth="1"/>
    <col min="7" max="7" width="12.7109375" style="2" customWidth="1"/>
    <col min="8" max="8" width="16" style="2" customWidth="1"/>
    <col min="9" max="9" width="15.85546875" style="2" customWidth="1"/>
    <col min="10" max="16384" width="9.140625" style="2"/>
  </cols>
  <sheetData>
    <row r="1" spans="1:9" ht="24.2" customHeight="1" x14ac:dyDescent="0.15">
      <c r="A1" s="275" t="str">
        <f>Содержание!B1</f>
        <v>ООО “НеоТайп”, г. Москва, ул. 16-я Парковая, д. 30 
Телефон/Факс: (499) 461-4505, (495) 983-11-65, (495) 978-4130 E-mail: info@svetenergo.ru</v>
      </c>
      <c r="B1" s="275"/>
      <c r="C1" s="275"/>
      <c r="D1" s="275"/>
      <c r="E1" s="275"/>
      <c r="F1" s="275"/>
      <c r="G1" s="275"/>
      <c r="H1" s="275"/>
      <c r="I1" s="275"/>
    </row>
    <row r="2" spans="1:9" ht="24.2" customHeight="1" x14ac:dyDescent="0.15">
      <c r="A2" s="275"/>
      <c r="B2" s="275"/>
      <c r="C2" s="275"/>
      <c r="D2" s="275"/>
      <c r="E2" s="275"/>
      <c r="F2" s="275"/>
      <c r="G2" s="275"/>
      <c r="H2" s="275"/>
      <c r="I2" s="275"/>
    </row>
    <row r="3" spans="1:9" ht="39.75" customHeight="1" x14ac:dyDescent="0.15">
      <c r="A3" s="277" t="str">
        <f>Дюралайт!A3</f>
        <v>Вернуться к содержанию</v>
      </c>
      <c r="B3" s="277"/>
      <c r="C3" s="277"/>
      <c r="D3" s="277"/>
      <c r="E3" s="277"/>
      <c r="F3" s="255" t="str">
        <f>Дюралайт!F3</f>
        <v>Курс доллара ЦБ + 2.5% = У.Е.</v>
      </c>
      <c r="G3" s="256"/>
      <c r="H3" s="255" t="str">
        <f>Дюралайт!H3</f>
        <v>Курс доллара: 65,3281 руб. + 2,5%</v>
      </c>
      <c r="I3" s="256"/>
    </row>
    <row r="4" spans="1:9" ht="24.2" customHeight="1" x14ac:dyDescent="0.15">
      <c r="A4" s="63" t="str">
        <f>Дюралайт!A4</f>
        <v>Артикул</v>
      </c>
      <c r="B4" s="61" t="s">
        <v>1084</v>
      </c>
      <c r="C4" s="61" t="s">
        <v>1087</v>
      </c>
      <c r="D4" s="63" t="str">
        <f>Дюралайт!D4</f>
        <v>Фотография</v>
      </c>
      <c r="E4" s="140" t="s">
        <v>1667</v>
      </c>
      <c r="F4" s="19" t="str">
        <f>Дюралайт!F4</f>
        <v>Опт</v>
      </c>
      <c r="G4" s="20" t="str">
        <f>Дюралайт!G4</f>
        <v>Розница</v>
      </c>
      <c r="H4" s="19" t="str">
        <f>F4</f>
        <v>Опт</v>
      </c>
      <c r="I4" s="20" t="str">
        <f>G4</f>
        <v>Розница</v>
      </c>
    </row>
    <row r="5" spans="1:9" ht="24.2" customHeight="1" x14ac:dyDescent="0.15">
      <c r="A5" s="284" t="s">
        <v>821</v>
      </c>
      <c r="B5" s="284"/>
      <c r="C5" s="284"/>
      <c r="D5" s="284"/>
      <c r="E5" s="284"/>
      <c r="F5" s="284"/>
      <c r="G5" s="284"/>
      <c r="H5" s="50"/>
      <c r="I5" s="50"/>
    </row>
    <row r="6" spans="1:9" ht="71.25" customHeight="1" x14ac:dyDescent="0.15">
      <c r="A6" s="15" t="s">
        <v>822</v>
      </c>
      <c r="B6" s="15"/>
      <c r="C6" s="15" t="s">
        <v>1089</v>
      </c>
      <c r="D6" s="15"/>
      <c r="E6" s="41" t="s">
        <v>483</v>
      </c>
      <c r="F6" s="176">
        <v>38</v>
      </c>
      <c r="G6" s="176">
        <v>42</v>
      </c>
      <c r="H6" s="68">
        <f>F6*Содержание!$C$42</f>
        <v>2544.5294950000002</v>
      </c>
      <c r="I6" s="68">
        <f>G6*Содержание!$C$42</f>
        <v>2812.3747050000002</v>
      </c>
    </row>
    <row r="7" spans="1:9" ht="71.25" customHeight="1" x14ac:dyDescent="0.15">
      <c r="A7" s="15" t="s">
        <v>695</v>
      </c>
      <c r="B7" s="15"/>
      <c r="C7" s="15" t="s">
        <v>1089</v>
      </c>
      <c r="D7" s="15"/>
      <c r="E7" s="41" t="s">
        <v>696</v>
      </c>
      <c r="F7" s="176">
        <v>25.6</v>
      </c>
      <c r="G7" s="176">
        <v>28</v>
      </c>
      <c r="H7" s="68">
        <f>F7*Содержание!$C$42</f>
        <v>1714.2093440000001</v>
      </c>
      <c r="I7" s="68">
        <f>G7*Содержание!$C$42</f>
        <v>1874.9164700000001</v>
      </c>
    </row>
    <row r="8" spans="1:9" ht="71.25" customHeight="1" x14ac:dyDescent="0.15">
      <c r="A8" s="15" t="s">
        <v>697</v>
      </c>
      <c r="B8" s="15"/>
      <c r="C8" s="15" t="s">
        <v>1089</v>
      </c>
      <c r="D8" s="15"/>
      <c r="E8" s="28" t="s">
        <v>164</v>
      </c>
      <c r="F8" s="176">
        <v>3.5</v>
      </c>
      <c r="G8" s="176">
        <v>4</v>
      </c>
      <c r="H8" s="68">
        <f>F8*Содержание!$C$42</f>
        <v>234.36455875000001</v>
      </c>
      <c r="I8" s="68">
        <f>G8*Содержание!$C$42</f>
        <v>267.84521000000001</v>
      </c>
    </row>
    <row r="9" spans="1:9" ht="132.75" customHeight="1" x14ac:dyDescent="0.15">
      <c r="A9" s="14">
        <v>50264</v>
      </c>
      <c r="B9" s="14"/>
      <c r="C9" s="15" t="s">
        <v>1089</v>
      </c>
      <c r="D9" s="14"/>
      <c r="E9" s="28" t="s">
        <v>267</v>
      </c>
      <c r="F9" s="176">
        <v>26</v>
      </c>
      <c r="G9" s="176">
        <v>29</v>
      </c>
      <c r="H9" s="68">
        <f>F9*Содержание!$C$42</f>
        <v>1740.9938650000001</v>
      </c>
      <c r="I9" s="68">
        <f>G9*Содержание!$C$42</f>
        <v>1941.8777725</v>
      </c>
    </row>
    <row r="10" spans="1:9" ht="132.75" customHeight="1" x14ac:dyDescent="0.15">
      <c r="A10" s="3" t="s">
        <v>1146</v>
      </c>
      <c r="B10" s="23"/>
      <c r="C10" s="15" t="s">
        <v>1089</v>
      </c>
      <c r="D10" s="14"/>
      <c r="E10" s="33" t="s">
        <v>656</v>
      </c>
      <c r="F10" s="176">
        <v>26</v>
      </c>
      <c r="G10" s="176">
        <v>29</v>
      </c>
      <c r="H10" s="68">
        <f>F10*Содержание!$C$42</f>
        <v>1740.9938650000001</v>
      </c>
      <c r="I10" s="68">
        <f>G10*Содержание!$C$42</f>
        <v>1941.8777725</v>
      </c>
    </row>
    <row r="11" spans="1:9" ht="88.5" customHeight="1" x14ac:dyDescent="0.15">
      <c r="A11" s="14" t="s">
        <v>537</v>
      </c>
      <c r="B11" s="14"/>
      <c r="C11" s="15" t="s">
        <v>1089</v>
      </c>
      <c r="D11" s="18"/>
      <c r="E11" s="28" t="s">
        <v>78</v>
      </c>
      <c r="F11" s="176">
        <v>100</v>
      </c>
      <c r="G11" s="176">
        <v>110</v>
      </c>
      <c r="H11" s="68">
        <f>F11*Содержание!$C$42</f>
        <v>6696.1302500000002</v>
      </c>
      <c r="I11" s="68">
        <f>G11*Содержание!$C$42</f>
        <v>7365.7432749999998</v>
      </c>
    </row>
    <row r="12" spans="1:9" ht="100.5" customHeight="1" x14ac:dyDescent="0.15">
      <c r="A12" s="14" t="s">
        <v>56</v>
      </c>
      <c r="B12" s="14"/>
      <c r="C12" s="15" t="s">
        <v>1089</v>
      </c>
      <c r="D12" s="14"/>
      <c r="E12" s="28" t="s">
        <v>227</v>
      </c>
      <c r="F12" s="176">
        <v>136</v>
      </c>
      <c r="G12" s="176">
        <v>150</v>
      </c>
      <c r="H12" s="68">
        <f>F12*Содержание!$C$42</f>
        <v>9106.7371400000011</v>
      </c>
      <c r="I12" s="68">
        <f>G12*Содержание!$C$42</f>
        <v>10044.195375000001</v>
      </c>
    </row>
    <row r="13" spans="1:9" ht="100.5" customHeight="1" x14ac:dyDescent="0.15">
      <c r="A13" s="14" t="s">
        <v>1690</v>
      </c>
      <c r="B13" s="14"/>
      <c r="C13" s="15" t="s">
        <v>1089</v>
      </c>
      <c r="D13" s="14"/>
      <c r="E13" s="183" t="s">
        <v>1691</v>
      </c>
      <c r="F13" s="181">
        <v>100</v>
      </c>
      <c r="G13" s="181">
        <v>110</v>
      </c>
      <c r="H13" s="184">
        <f>F13*Содержание!$C$42</f>
        <v>6696.1302500000002</v>
      </c>
      <c r="I13" s="184">
        <f>G13*Содержание!$C$42</f>
        <v>7365.7432749999998</v>
      </c>
    </row>
    <row r="14" spans="1:9" ht="78" customHeight="1" x14ac:dyDescent="0.15">
      <c r="A14" s="14" t="s">
        <v>677</v>
      </c>
      <c r="B14" s="14"/>
      <c r="C14" s="15" t="s">
        <v>1089</v>
      </c>
      <c r="D14" s="14"/>
      <c r="E14" s="28" t="s">
        <v>546</v>
      </c>
      <c r="F14" s="176">
        <v>242</v>
      </c>
      <c r="G14" s="176">
        <v>266</v>
      </c>
      <c r="H14" s="68">
        <f>F14*Содержание!$C$42</f>
        <v>16204.635205</v>
      </c>
      <c r="I14" s="68">
        <f>G14*Содержание!$C$42</f>
        <v>17811.706464999999</v>
      </c>
    </row>
    <row r="15" spans="1:9" ht="78" customHeight="1" x14ac:dyDescent="0.15">
      <c r="A15" s="14" t="s">
        <v>1713</v>
      </c>
      <c r="B15" s="14"/>
      <c r="C15" s="15"/>
      <c r="D15" s="14"/>
      <c r="E15" s="28" t="s">
        <v>1683</v>
      </c>
      <c r="F15" s="176">
        <v>165</v>
      </c>
      <c r="G15" s="176">
        <v>180</v>
      </c>
      <c r="H15" s="68">
        <f>F15*Содержание!$C$42</f>
        <v>11048.614912500001</v>
      </c>
      <c r="I15" s="68">
        <f>G15*Содержание!$C$42</f>
        <v>12053.034450000001</v>
      </c>
    </row>
    <row r="16" spans="1:9" ht="72.75" customHeight="1" x14ac:dyDescent="0.15">
      <c r="A16" s="14" t="s">
        <v>159</v>
      </c>
      <c r="B16" s="14"/>
      <c r="C16" s="15" t="s">
        <v>1089</v>
      </c>
      <c r="D16" s="17"/>
      <c r="E16" s="28" t="s">
        <v>142</v>
      </c>
      <c r="F16" s="176">
        <v>88</v>
      </c>
      <c r="G16" s="176">
        <v>97</v>
      </c>
      <c r="H16" s="68">
        <f>F16*Содержание!$C$42</f>
        <v>5892.5946199999998</v>
      </c>
      <c r="I16" s="68">
        <f>G16*Содержание!$C$42</f>
        <v>6495.2463425000005</v>
      </c>
    </row>
    <row r="17" spans="1:9" ht="72" customHeight="1" x14ac:dyDescent="0.15">
      <c r="A17" s="14" t="s">
        <v>160</v>
      </c>
      <c r="B17" s="14"/>
      <c r="C17" s="15" t="s">
        <v>1089</v>
      </c>
      <c r="D17" s="14"/>
      <c r="E17" s="28" t="s">
        <v>433</v>
      </c>
      <c r="F17" s="176">
        <v>88</v>
      </c>
      <c r="G17" s="176">
        <v>97</v>
      </c>
      <c r="H17" s="68">
        <f>F17*Содержание!$C$42</f>
        <v>5892.5946199999998</v>
      </c>
      <c r="I17" s="68">
        <f>G17*Содержание!$C$42</f>
        <v>6495.2463425000005</v>
      </c>
    </row>
    <row r="18" spans="1:9" ht="72" customHeight="1" x14ac:dyDescent="0.15">
      <c r="A18" s="180" t="s">
        <v>1716</v>
      </c>
      <c r="B18" s="23"/>
      <c r="C18" s="22" t="s">
        <v>1089</v>
      </c>
      <c r="D18" s="54"/>
      <c r="E18" s="182" t="s">
        <v>1720</v>
      </c>
      <c r="F18" s="176">
        <v>68</v>
      </c>
      <c r="G18" s="176">
        <v>72</v>
      </c>
      <c r="H18" s="68">
        <f>F18*Содержание!$C$42</f>
        <v>4553.3685700000005</v>
      </c>
      <c r="I18" s="68">
        <f>G18*Содержание!$C$42</f>
        <v>4821.21378</v>
      </c>
    </row>
    <row r="19" spans="1:9" ht="72" customHeight="1" x14ac:dyDescent="0.15">
      <c r="A19" s="14" t="s">
        <v>1717</v>
      </c>
      <c r="B19" s="14"/>
      <c r="C19" s="15" t="s">
        <v>1089</v>
      </c>
      <c r="D19" s="14"/>
      <c r="E19" s="182" t="s">
        <v>1721</v>
      </c>
      <c r="F19" s="176">
        <v>68</v>
      </c>
      <c r="G19" s="176">
        <v>72</v>
      </c>
      <c r="H19" s="184">
        <f>F19*Содержание!$C$42</f>
        <v>4553.3685700000005</v>
      </c>
      <c r="I19" s="184">
        <f>G19*Содержание!$C$42</f>
        <v>4821.21378</v>
      </c>
    </row>
    <row r="20" spans="1:9" ht="71.25" customHeight="1" x14ac:dyDescent="0.15">
      <c r="A20" s="14" t="s">
        <v>434</v>
      </c>
      <c r="B20" s="14"/>
      <c r="C20" s="15" t="s">
        <v>1089</v>
      </c>
      <c r="D20" s="14"/>
      <c r="E20" s="28" t="s">
        <v>188</v>
      </c>
      <c r="F20" s="176">
        <v>146</v>
      </c>
      <c r="G20" s="176">
        <v>160</v>
      </c>
      <c r="H20" s="68">
        <f>F20*Содержание!$C$42</f>
        <v>9776.3501649999998</v>
      </c>
      <c r="I20" s="68">
        <f>G20*Содержание!$C$42</f>
        <v>10713.8084</v>
      </c>
    </row>
    <row r="21" spans="1:9" ht="68.25" customHeight="1" x14ac:dyDescent="0.15">
      <c r="A21" s="14" t="s">
        <v>1714</v>
      </c>
      <c r="B21" s="14"/>
      <c r="C21" s="15" t="s">
        <v>1089</v>
      </c>
      <c r="D21" s="14"/>
      <c r="E21" s="28" t="s">
        <v>1718</v>
      </c>
      <c r="F21" s="176">
        <v>38</v>
      </c>
      <c r="G21" s="176">
        <v>42</v>
      </c>
      <c r="H21" s="68">
        <f>F21*Содержание!$C$42</f>
        <v>2544.5294950000002</v>
      </c>
      <c r="I21" s="68">
        <f>G21*Содержание!$C$42</f>
        <v>2812.3747050000002</v>
      </c>
    </row>
    <row r="22" spans="1:9" ht="68.25" customHeight="1" x14ac:dyDescent="0.15">
      <c r="A22" s="14" t="s">
        <v>1715</v>
      </c>
      <c r="B22" s="14"/>
      <c r="C22" s="15" t="s">
        <v>1089</v>
      </c>
      <c r="D22" s="14"/>
      <c r="E22" s="183" t="s">
        <v>1719</v>
      </c>
      <c r="F22" s="176">
        <v>38</v>
      </c>
      <c r="G22" s="176">
        <v>42</v>
      </c>
      <c r="H22" s="184">
        <f>F22*Содержание!$C$42</f>
        <v>2544.5294950000002</v>
      </c>
      <c r="I22" s="184">
        <f>G22*Содержание!$C$42</f>
        <v>2812.3747050000002</v>
      </c>
    </row>
    <row r="23" spans="1:9" ht="70.5" customHeight="1" x14ac:dyDescent="0.15">
      <c r="A23" s="14" t="s">
        <v>190</v>
      </c>
      <c r="B23" s="14"/>
      <c r="C23" s="15" t="s">
        <v>1089</v>
      </c>
      <c r="D23" s="14"/>
      <c r="E23" s="28" t="s">
        <v>208</v>
      </c>
      <c r="F23" s="176">
        <v>75</v>
      </c>
      <c r="G23" s="176">
        <v>82</v>
      </c>
      <c r="H23" s="68">
        <f>F23*Содержание!$C$42</f>
        <v>5022.0976875000006</v>
      </c>
      <c r="I23" s="68">
        <f>G23*Содержание!$C$42</f>
        <v>5490.8268050000006</v>
      </c>
    </row>
    <row r="24" spans="1:9" ht="81" customHeight="1" x14ac:dyDescent="0.15">
      <c r="A24" s="14" t="s">
        <v>209</v>
      </c>
      <c r="B24" s="14"/>
      <c r="C24" s="15" t="s">
        <v>1089</v>
      </c>
      <c r="D24" s="14"/>
      <c r="E24" s="28" t="s">
        <v>484</v>
      </c>
      <c r="F24" s="176">
        <v>75</v>
      </c>
      <c r="G24" s="176">
        <v>82</v>
      </c>
      <c r="H24" s="68">
        <f>F24*Содержание!$C$42</f>
        <v>5022.0976875000006</v>
      </c>
      <c r="I24" s="68">
        <f>G24*Содержание!$C$42</f>
        <v>5490.8268050000006</v>
      </c>
    </row>
    <row r="25" spans="1:9" ht="33.75" customHeight="1" x14ac:dyDescent="0.15">
      <c r="A25" s="279" t="s">
        <v>266</v>
      </c>
      <c r="B25" s="279"/>
      <c r="C25" s="279"/>
      <c r="D25" s="279"/>
      <c r="E25" s="279"/>
      <c r="F25" s="279"/>
      <c r="G25" s="279"/>
      <c r="H25" s="279"/>
      <c r="I25" s="279"/>
    </row>
    <row r="26" spans="1:9" ht="100.5" customHeight="1" x14ac:dyDescent="0.15">
      <c r="A26" s="14">
        <v>10464</v>
      </c>
      <c r="B26" s="14"/>
      <c r="C26" s="14" t="s">
        <v>1089</v>
      </c>
      <c r="D26" s="18"/>
      <c r="E26" s="28" t="s">
        <v>485</v>
      </c>
      <c r="F26" s="176">
        <v>32</v>
      </c>
      <c r="G26" s="176">
        <v>35</v>
      </c>
      <c r="H26" s="68">
        <f>F26*Содержание!$C$42</f>
        <v>2142.7616800000001</v>
      </c>
      <c r="I26" s="68">
        <f>G26*Содержание!$C$42</f>
        <v>2343.6455875000001</v>
      </c>
    </row>
    <row r="27" spans="1:9" ht="102" customHeight="1" x14ac:dyDescent="0.15">
      <c r="A27" s="14">
        <v>10484</v>
      </c>
      <c r="B27" s="14"/>
      <c r="C27" s="14" t="s">
        <v>1089</v>
      </c>
      <c r="D27" s="18"/>
      <c r="E27" s="28" t="s">
        <v>494</v>
      </c>
      <c r="F27" s="176">
        <v>27</v>
      </c>
      <c r="G27" s="176">
        <v>29</v>
      </c>
      <c r="H27" s="68">
        <f>F27*Содержание!$C$42</f>
        <v>1807.9551675</v>
      </c>
      <c r="I27" s="68">
        <f>G27*Содержание!$C$42</f>
        <v>1941.8777725</v>
      </c>
    </row>
  </sheetData>
  <sheetProtection selectLockedCells="1" selectUnlockedCells="1"/>
  <customSheetViews>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20"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20"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6">
    <mergeCell ref="A1:I2"/>
    <mergeCell ref="A25:I25"/>
    <mergeCell ref="H3:I3"/>
    <mergeCell ref="A3:E3"/>
    <mergeCell ref="A5:G5"/>
    <mergeCell ref="F3:G3"/>
  </mergeCells>
  <phoneticPr fontId="9" type="noConversion"/>
  <conditionalFormatting sqref="B1:B1048576">
    <cfRule type="containsText" dxfId="5" priority="1" stopIfTrue="1" operator="containsText" text="Да">
      <formula>NOT(ISERROR(SEARCH("Да",B1)))</formula>
    </cfRule>
  </conditionalFormatting>
  <hyperlinks>
    <hyperlink ref="A3:E3" location="Содержание!A1" display="Вернуться к содержанию" xr:uid="{00000000-0004-0000-1500-000000000000}"/>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19"/>
  <sheetViews>
    <sheetView workbookViewId="0">
      <selection activeCell="F3" sqref="F3:I3"/>
    </sheetView>
  </sheetViews>
  <sheetFormatPr defaultRowHeight="12.75" x14ac:dyDescent="0.2"/>
  <cols>
    <col min="1" max="1" width="27.140625" customWidth="1"/>
    <col min="2" max="2" width="8.5703125" bestFit="1" customWidth="1"/>
    <col min="3" max="3" width="8.140625" bestFit="1" customWidth="1"/>
    <col min="4" max="4" width="19.7109375" customWidth="1"/>
    <col min="5" max="5" width="48.85546875" customWidth="1"/>
    <col min="6" max="6" width="17.5703125" customWidth="1"/>
    <col min="7" max="7" width="14.5703125" customWidth="1"/>
    <col min="8" max="8" width="15.7109375" customWidth="1"/>
    <col min="9" max="9" width="16" customWidth="1"/>
  </cols>
  <sheetData>
    <row r="1" spans="1:9" x14ac:dyDescent="0.2">
      <c r="A1" s="313" t="str">
        <f>Содержание!B1</f>
        <v>ООО “НеоТайп”, г. Москва, ул. 16-я Парковая, д. 30 
Телефон/Факс: (499) 461-4505, (495) 983-11-65, (495) 978-4130 E-mail: info@svetenergo.ru</v>
      </c>
      <c r="B1" s="314"/>
      <c r="C1" s="314"/>
      <c r="D1" s="315"/>
      <c r="E1" s="315"/>
      <c r="F1" s="315"/>
      <c r="G1" s="315"/>
      <c r="H1" s="315"/>
      <c r="I1" s="315"/>
    </row>
    <row r="2" spans="1:9" ht="28.5" customHeight="1" thickBot="1" x14ac:dyDescent="0.25">
      <c r="A2" s="316"/>
      <c r="B2" s="317"/>
      <c r="C2" s="317"/>
      <c r="D2" s="318"/>
      <c r="E2" s="318"/>
      <c r="F2" s="318"/>
      <c r="G2" s="318"/>
      <c r="H2" s="318"/>
      <c r="I2" s="318"/>
    </row>
    <row r="3" spans="1:9" ht="36" customHeight="1" x14ac:dyDescent="0.2">
      <c r="A3" s="278" t="str">
        <f>Дюралайт!A3</f>
        <v>Вернуться к содержанию</v>
      </c>
      <c r="B3" s="278"/>
      <c r="C3" s="278"/>
      <c r="D3" s="278"/>
      <c r="E3" s="278"/>
      <c r="F3" s="255" t="str">
        <f>Дюралайт!F3</f>
        <v>Курс доллара ЦБ + 2.5% = У.Е.</v>
      </c>
      <c r="G3" s="256"/>
      <c r="H3" s="255" t="str">
        <f>Дюралайт!H3</f>
        <v>Курс доллара: 65,3281 руб. + 2,5%</v>
      </c>
      <c r="I3" s="256"/>
    </row>
    <row r="4" spans="1:9" ht="26.25" customHeight="1" x14ac:dyDescent="0.2">
      <c r="A4" s="63" t="str">
        <f>Дюралайт!A4</f>
        <v>Артикул</v>
      </c>
      <c r="B4" s="61" t="s">
        <v>1084</v>
      </c>
      <c r="C4" s="61" t="s">
        <v>1087</v>
      </c>
      <c r="D4" s="63" t="str">
        <f>Дюралайт!D4</f>
        <v>Фотография</v>
      </c>
      <c r="E4" s="140" t="s">
        <v>1667</v>
      </c>
      <c r="F4" s="19" t="str">
        <f>Дюралайт!F4</f>
        <v>Опт</v>
      </c>
      <c r="G4" s="20" t="str">
        <f>Дюралайт!G4</f>
        <v>Розница</v>
      </c>
      <c r="H4" s="19" t="str">
        <f>F4</f>
        <v>Опт</v>
      </c>
      <c r="I4" s="20" t="str">
        <f>G4</f>
        <v>Розница</v>
      </c>
    </row>
    <row r="5" spans="1:9" ht="28.5" customHeight="1" x14ac:dyDescent="0.2">
      <c r="A5" s="263" t="s">
        <v>915</v>
      </c>
      <c r="B5" s="264"/>
      <c r="C5" s="264"/>
      <c r="D5" s="264"/>
      <c r="E5" s="264"/>
      <c r="F5" s="264"/>
      <c r="G5" s="264"/>
      <c r="H5" s="264"/>
      <c r="I5" s="265"/>
    </row>
    <row r="6" spans="1:9" ht="80.25" customHeight="1" x14ac:dyDescent="0.2">
      <c r="A6" s="144" t="s">
        <v>929</v>
      </c>
      <c r="B6" s="14" t="s">
        <v>1086</v>
      </c>
      <c r="C6" s="14" t="s">
        <v>1089</v>
      </c>
      <c r="D6" s="96"/>
      <c r="E6" s="28" t="s">
        <v>954</v>
      </c>
      <c r="F6" s="213">
        <v>40</v>
      </c>
      <c r="G6" s="213">
        <v>46</v>
      </c>
      <c r="H6" s="68">
        <f>F6*Содержание!$C$42</f>
        <v>2678.4521</v>
      </c>
      <c r="I6" s="68">
        <f>G6*Содержание!$C$42</f>
        <v>3080.2199150000001</v>
      </c>
    </row>
    <row r="7" spans="1:9" ht="80.25" customHeight="1" x14ac:dyDescent="0.2">
      <c r="A7" s="144" t="s">
        <v>928</v>
      </c>
      <c r="B7" s="14" t="s">
        <v>1086</v>
      </c>
      <c r="C7" s="14" t="s">
        <v>1089</v>
      </c>
      <c r="D7" s="96"/>
      <c r="E7" s="28" t="s">
        <v>1589</v>
      </c>
      <c r="F7" s="213">
        <v>40</v>
      </c>
      <c r="G7" s="213">
        <v>46</v>
      </c>
      <c r="H7" s="68">
        <f>F7*Содержание!$C$42</f>
        <v>2678.4521</v>
      </c>
      <c r="I7" s="68">
        <f>G7*Содержание!$C$42</f>
        <v>3080.2199150000001</v>
      </c>
    </row>
    <row r="8" spans="1:9" ht="89.25" customHeight="1" x14ac:dyDescent="0.2">
      <c r="A8" s="160" t="s">
        <v>917</v>
      </c>
      <c r="B8" s="14" t="s">
        <v>1086</v>
      </c>
      <c r="C8" s="14" t="s">
        <v>1089</v>
      </c>
      <c r="D8" s="96"/>
      <c r="E8" s="28" t="s">
        <v>949</v>
      </c>
      <c r="F8" s="213">
        <v>36</v>
      </c>
      <c r="G8" s="213">
        <v>41.4</v>
      </c>
      <c r="H8" s="68">
        <f>F8*Содержание!$C$42</f>
        <v>2410.60689</v>
      </c>
      <c r="I8" s="68">
        <f>G8*Содержание!$C$42</f>
        <v>2772.1979234999999</v>
      </c>
    </row>
    <row r="9" spans="1:9" ht="89.25" customHeight="1" x14ac:dyDescent="0.2">
      <c r="A9" s="144" t="s">
        <v>916</v>
      </c>
      <c r="B9" s="14" t="s">
        <v>1086</v>
      </c>
      <c r="C9" s="14" t="s">
        <v>1089</v>
      </c>
      <c r="D9" s="96"/>
      <c r="E9" s="28" t="s">
        <v>1590</v>
      </c>
      <c r="F9" s="213">
        <v>36</v>
      </c>
      <c r="G9" s="213">
        <v>41.4</v>
      </c>
      <c r="H9" s="68">
        <f>F9*Содержание!$C$42</f>
        <v>2410.60689</v>
      </c>
      <c r="I9" s="68">
        <f>G9*Содержание!$C$42</f>
        <v>2772.1979234999999</v>
      </c>
    </row>
    <row r="10" spans="1:9" ht="89.25" customHeight="1" x14ac:dyDescent="0.2">
      <c r="A10" s="144" t="s">
        <v>919</v>
      </c>
      <c r="B10" s="14" t="s">
        <v>1086</v>
      </c>
      <c r="C10" s="14" t="s">
        <v>1089</v>
      </c>
      <c r="D10" s="96"/>
      <c r="E10" s="28" t="s">
        <v>948</v>
      </c>
      <c r="F10" s="213">
        <v>32</v>
      </c>
      <c r="G10" s="213">
        <v>36</v>
      </c>
      <c r="H10" s="68">
        <f>F10*Содержание!$C$42</f>
        <v>2142.7616800000001</v>
      </c>
      <c r="I10" s="68">
        <f>G10*Содержание!$C$42</f>
        <v>2410.60689</v>
      </c>
    </row>
    <row r="11" spans="1:9" ht="89.25" customHeight="1" x14ac:dyDescent="0.2">
      <c r="A11" s="144" t="s">
        <v>918</v>
      </c>
      <c r="B11" s="14" t="s">
        <v>1086</v>
      </c>
      <c r="C11" s="14" t="s">
        <v>1089</v>
      </c>
      <c r="D11" s="96"/>
      <c r="E11" s="28" t="s">
        <v>1591</v>
      </c>
      <c r="F11" s="213">
        <v>32</v>
      </c>
      <c r="G11" s="213">
        <v>36</v>
      </c>
      <c r="H11" s="68">
        <f>F11*Содержание!$C$42</f>
        <v>2142.7616800000001</v>
      </c>
      <c r="I11" s="68">
        <f>G11*Содержание!$C$42</f>
        <v>2410.60689</v>
      </c>
    </row>
    <row r="12" spans="1:9" ht="89.25" customHeight="1" x14ac:dyDescent="0.2">
      <c r="A12" s="144" t="s">
        <v>921</v>
      </c>
      <c r="B12" s="14" t="s">
        <v>1086</v>
      </c>
      <c r="C12" s="14" t="s">
        <v>1089</v>
      </c>
      <c r="D12" s="96"/>
      <c r="E12" s="28" t="s">
        <v>950</v>
      </c>
      <c r="F12" s="213">
        <v>18</v>
      </c>
      <c r="G12" s="213">
        <v>21</v>
      </c>
      <c r="H12" s="68">
        <f>F12*Содержание!$C$42</f>
        <v>1205.303445</v>
      </c>
      <c r="I12" s="68">
        <f>G12*Содержание!$C$42</f>
        <v>1406.1873525000001</v>
      </c>
    </row>
    <row r="13" spans="1:9" ht="89.25" customHeight="1" x14ac:dyDescent="0.2">
      <c r="A13" s="144" t="s">
        <v>920</v>
      </c>
      <c r="B13" s="14" t="s">
        <v>1086</v>
      </c>
      <c r="C13" s="14" t="s">
        <v>1089</v>
      </c>
      <c r="D13" s="96"/>
      <c r="E13" s="28" t="s">
        <v>1592</v>
      </c>
      <c r="F13" s="213">
        <v>18</v>
      </c>
      <c r="G13" s="213">
        <v>21</v>
      </c>
      <c r="H13" s="68">
        <f>F13*Содержание!$C$42</f>
        <v>1205.303445</v>
      </c>
      <c r="I13" s="68">
        <f>G13*Содержание!$C$42</f>
        <v>1406.1873525000001</v>
      </c>
    </row>
    <row r="14" spans="1:9" ht="89.25" customHeight="1" x14ac:dyDescent="0.2">
      <c r="A14" s="144" t="s">
        <v>923</v>
      </c>
      <c r="B14" s="14" t="s">
        <v>1086</v>
      </c>
      <c r="C14" s="14" t="s">
        <v>1089</v>
      </c>
      <c r="D14" s="96"/>
      <c r="E14" s="28" t="s">
        <v>951</v>
      </c>
      <c r="F14" s="213">
        <v>12.2</v>
      </c>
      <c r="G14" s="213">
        <v>14</v>
      </c>
      <c r="H14" s="68">
        <f>F14*Содержание!$C$42</f>
        <v>816.92789049999999</v>
      </c>
      <c r="I14" s="68">
        <f>G14*Содержание!$C$42</f>
        <v>937.45823500000006</v>
      </c>
    </row>
    <row r="15" spans="1:9" ht="89.25" customHeight="1" x14ac:dyDescent="0.2">
      <c r="A15" s="144" t="s">
        <v>922</v>
      </c>
      <c r="B15" s="14" t="s">
        <v>1086</v>
      </c>
      <c r="C15" s="14" t="s">
        <v>1089</v>
      </c>
      <c r="D15" s="96"/>
      <c r="E15" s="28" t="s">
        <v>1593</v>
      </c>
      <c r="F15" s="213">
        <v>12.2</v>
      </c>
      <c r="G15" s="213">
        <v>14</v>
      </c>
      <c r="H15" s="68">
        <f>F15*Содержание!$C$42</f>
        <v>816.92789049999999</v>
      </c>
      <c r="I15" s="68">
        <f>G15*Содержание!$C$42</f>
        <v>937.45823500000006</v>
      </c>
    </row>
    <row r="16" spans="1:9" ht="89.25" customHeight="1" x14ac:dyDescent="0.2">
      <c r="A16" s="144" t="s">
        <v>925</v>
      </c>
      <c r="B16" s="14" t="s">
        <v>1086</v>
      </c>
      <c r="C16" s="14" t="s">
        <v>1089</v>
      </c>
      <c r="D16" s="96"/>
      <c r="E16" s="28" t="s">
        <v>952</v>
      </c>
      <c r="F16" s="213">
        <v>9.6</v>
      </c>
      <c r="G16" s="213">
        <v>11</v>
      </c>
      <c r="H16" s="68">
        <f>F16*Содержание!$C$42</f>
        <v>642.82850399999995</v>
      </c>
      <c r="I16" s="68">
        <f>G16*Содержание!$C$42</f>
        <v>736.57432749999998</v>
      </c>
    </row>
    <row r="17" spans="1:9" ht="89.25" customHeight="1" x14ac:dyDescent="0.2">
      <c r="A17" s="144" t="s">
        <v>924</v>
      </c>
      <c r="B17" s="14" t="s">
        <v>1086</v>
      </c>
      <c r="C17" s="14" t="s">
        <v>1089</v>
      </c>
      <c r="D17" s="96"/>
      <c r="E17" s="28" t="s">
        <v>1594</v>
      </c>
      <c r="F17" s="213">
        <v>9.6</v>
      </c>
      <c r="G17" s="213">
        <v>11</v>
      </c>
      <c r="H17" s="68">
        <f>F17*Содержание!$C$42</f>
        <v>642.82850399999995</v>
      </c>
      <c r="I17" s="68">
        <f>G17*Содержание!$C$42</f>
        <v>736.57432749999998</v>
      </c>
    </row>
    <row r="18" spans="1:9" ht="89.25" customHeight="1" x14ac:dyDescent="0.2">
      <c r="A18" s="144" t="s">
        <v>927</v>
      </c>
      <c r="B18" s="14" t="s">
        <v>1086</v>
      </c>
      <c r="C18" s="14" t="s">
        <v>1089</v>
      </c>
      <c r="D18" s="96"/>
      <c r="E18" s="28" t="s">
        <v>953</v>
      </c>
      <c r="F18" s="213">
        <v>5.3</v>
      </c>
      <c r="G18" s="213">
        <v>6</v>
      </c>
      <c r="H18" s="68">
        <f>F18*Содержание!$C$42</f>
        <v>354.89490325000003</v>
      </c>
      <c r="I18" s="68">
        <f>G18*Содержание!$C$42</f>
        <v>401.76781500000004</v>
      </c>
    </row>
    <row r="19" spans="1:9" ht="89.25" customHeight="1" x14ac:dyDescent="0.2">
      <c r="A19" s="144" t="s">
        <v>926</v>
      </c>
      <c r="B19" s="14" t="s">
        <v>1086</v>
      </c>
      <c r="C19" s="14" t="s">
        <v>1089</v>
      </c>
      <c r="D19" s="96"/>
      <c r="E19" s="28" t="s">
        <v>1595</v>
      </c>
      <c r="F19" s="213">
        <v>5.3</v>
      </c>
      <c r="G19" s="213">
        <v>6</v>
      </c>
      <c r="H19" s="68">
        <f>F19*Содержание!$C$42</f>
        <v>354.89490325000003</v>
      </c>
      <c r="I19" s="68">
        <f>G19*Содержание!$C$42</f>
        <v>401.76781500000004</v>
      </c>
    </row>
  </sheetData>
  <customSheetViews>
    <customSheetView guid="{387FB4AB-0DDA-49CE-893D-FDA5B323CE06}">
      <selection activeCell="A3" sqref="A3:E3"/>
      <pageMargins left="0.7" right="0.7" top="0.75" bottom="0.75" header="0.3" footer="0.3"/>
      <pageSetup paperSize="9" orientation="portrait" r:id="rId1"/>
    </customSheetView>
    <customSheetView guid="{117E5385-9640-4B3C-81D5-4AABB19413BA}">
      <selection activeCell="A3" sqref="A3:E3"/>
      <pageMargins left="0.7" right="0.7" top="0.75" bottom="0.75" header="0.3" footer="0.3"/>
      <pageSetup paperSize="9" orientation="portrait" r:id="rId2"/>
    </customSheetView>
    <customSheetView guid="{810B5283-CE84-444D-A80F-01A73D7F1E1F}">
      <selection activeCell="A3" sqref="A3:E3"/>
      <pageMargins left="0.7" right="0.7" top="0.75" bottom="0.75" header="0.3" footer="0.3"/>
      <pageSetup paperSize="9" orientation="portrait" r:id="rId3"/>
    </customSheetView>
    <customSheetView guid="{8AD9A505-2CB9-41E9-BA6E-2067C4057336}">
      <selection activeCell="A3" sqref="A3:E3"/>
      <pageMargins left="0.7" right="0.7" top="0.75" bottom="0.75" header="0.3" footer="0.3"/>
      <pageSetup paperSize="9" orientation="portrait" r:id="rId4"/>
    </customSheetView>
  </customSheetViews>
  <mergeCells count="5">
    <mergeCell ref="A1:I2"/>
    <mergeCell ref="A3:E3"/>
    <mergeCell ref="F3:G3"/>
    <mergeCell ref="H3:I3"/>
    <mergeCell ref="A5:I5"/>
  </mergeCells>
  <conditionalFormatting sqref="B1:B1048576">
    <cfRule type="containsText" dxfId="4" priority="1" stopIfTrue="1" operator="containsText" text="Да">
      <formula>NOT(ISERROR(SEARCH("Да",B1)))</formula>
    </cfRule>
  </conditionalFormatting>
  <hyperlinks>
    <hyperlink ref="A3:E3" location="Содержание!A1" display="Вернуться к содержанию" xr:uid="{00000000-0004-0000-1600-000000000000}"/>
  </hyperlinks>
  <pageMargins left="0.7" right="0.7" top="0.75" bottom="0.75" header="0.3" footer="0.3"/>
  <pageSetup paperSize="9" orientation="portrait" r:id="rId5"/>
  <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47"/>
  <sheetViews>
    <sheetView zoomScaleNormal="100" workbookViewId="0">
      <selection activeCell="F3" sqref="F3:I3"/>
    </sheetView>
  </sheetViews>
  <sheetFormatPr defaultRowHeight="12.75" x14ac:dyDescent="0.2"/>
  <cols>
    <col min="1" max="1" width="27.140625" customWidth="1"/>
    <col min="2" max="2" width="8.5703125" bestFit="1" customWidth="1"/>
    <col min="3" max="3" width="8.140625" bestFit="1" customWidth="1"/>
    <col min="4" max="4" width="19.7109375" customWidth="1"/>
    <col min="5" max="5" width="48.85546875" customWidth="1"/>
    <col min="6" max="6" width="17.5703125" customWidth="1"/>
    <col min="7" max="7" width="14.5703125" customWidth="1"/>
    <col min="8" max="8" width="15.7109375" customWidth="1"/>
    <col min="9" max="9" width="16" customWidth="1"/>
  </cols>
  <sheetData>
    <row r="1" spans="1:9" ht="21.75" customHeight="1" x14ac:dyDescent="0.2">
      <c r="A1" s="313" t="str">
        <f>Содержание!B1</f>
        <v>ООО “НеоТайп”, г. Москва, ул. 16-я Парковая, д. 30 
Телефон/Факс: (499) 461-4505, (495) 983-11-65, (495) 978-4130 E-mail: info@svetenergo.ru</v>
      </c>
      <c r="B1" s="314"/>
      <c r="C1" s="314"/>
      <c r="D1" s="315"/>
      <c r="E1" s="315"/>
      <c r="F1" s="315"/>
      <c r="G1" s="315"/>
      <c r="H1" s="315"/>
      <c r="I1" s="315"/>
    </row>
    <row r="2" spans="1:9" ht="21.75" customHeight="1" thickBot="1" x14ac:dyDescent="0.25">
      <c r="A2" s="316"/>
      <c r="B2" s="317"/>
      <c r="C2" s="317"/>
      <c r="D2" s="318"/>
      <c r="E2" s="318"/>
      <c r="F2" s="318"/>
      <c r="G2" s="318"/>
      <c r="H2" s="318"/>
      <c r="I2" s="318"/>
    </row>
    <row r="3" spans="1:9" ht="34.5" customHeight="1" x14ac:dyDescent="0.2">
      <c r="A3" s="278" t="str">
        <f>Дюралайт!A3</f>
        <v>Вернуться к содержанию</v>
      </c>
      <c r="B3" s="278"/>
      <c r="C3" s="278"/>
      <c r="D3" s="278"/>
      <c r="E3" s="278"/>
      <c r="F3" s="255" t="str">
        <f>Дюралайт!F3</f>
        <v>Курс доллара ЦБ + 2.5% = У.Е.</v>
      </c>
      <c r="G3" s="256"/>
      <c r="H3" s="255" t="str">
        <f>Дюралайт!H3</f>
        <v>Курс доллара: 65,3281 руб. + 2,5%</v>
      </c>
      <c r="I3" s="256"/>
    </row>
    <row r="4" spans="1:9" ht="30.75" customHeight="1" x14ac:dyDescent="0.2">
      <c r="A4" s="63" t="str">
        <f>Дюралайт!A4</f>
        <v>Артикул</v>
      </c>
      <c r="B4" s="61" t="s">
        <v>1084</v>
      </c>
      <c r="C4" s="61" t="s">
        <v>1087</v>
      </c>
      <c r="D4" s="63" t="str">
        <f>Дюралайт!D4</f>
        <v>Фотография</v>
      </c>
      <c r="E4" s="140" t="s">
        <v>1667</v>
      </c>
      <c r="F4" s="19" t="str">
        <f>Дюралайт!F4</f>
        <v>Опт</v>
      </c>
      <c r="G4" s="20" t="str">
        <f>Дюралайт!G4</f>
        <v>Розница</v>
      </c>
      <c r="H4" s="19" t="str">
        <f>F4</f>
        <v>Опт</v>
      </c>
      <c r="I4" s="20" t="str">
        <f>G4</f>
        <v>Розница</v>
      </c>
    </row>
    <row r="5" spans="1:9" ht="36.75" customHeight="1" x14ac:dyDescent="0.2">
      <c r="A5" s="284" t="s">
        <v>384</v>
      </c>
      <c r="B5" s="284"/>
      <c r="C5" s="284"/>
      <c r="D5" s="284"/>
      <c r="E5" s="284"/>
      <c r="F5" s="284"/>
      <c r="G5" s="284"/>
      <c r="H5" s="284"/>
      <c r="I5" s="284"/>
    </row>
    <row r="6" spans="1:9" ht="99" customHeight="1" x14ac:dyDescent="0.2">
      <c r="A6" s="144">
        <v>50644</v>
      </c>
      <c r="B6" s="14"/>
      <c r="C6" s="14" t="s">
        <v>1089</v>
      </c>
      <c r="D6" s="161"/>
      <c r="E6" s="28" t="s">
        <v>594</v>
      </c>
      <c r="F6" s="175">
        <v>30</v>
      </c>
      <c r="G6" s="175">
        <v>33</v>
      </c>
      <c r="H6" s="68">
        <f>F6*Содержание!$C$42</f>
        <v>2008.8390750000001</v>
      </c>
      <c r="I6" s="68">
        <f>G6*Содержание!$C$42</f>
        <v>2209.7229824999999</v>
      </c>
    </row>
    <row r="7" spans="1:9" ht="97.5" customHeight="1" x14ac:dyDescent="0.2">
      <c r="A7" s="4" t="s">
        <v>1247</v>
      </c>
      <c r="B7" s="14"/>
      <c r="C7" s="14" t="s">
        <v>1089</v>
      </c>
      <c r="D7" s="161"/>
      <c r="E7" s="33" t="s">
        <v>593</v>
      </c>
      <c r="F7" s="175">
        <v>30</v>
      </c>
      <c r="G7" s="175">
        <v>33</v>
      </c>
      <c r="H7" s="68">
        <f>F7*Содержание!$C$42</f>
        <v>2008.8390750000001</v>
      </c>
      <c r="I7" s="68">
        <f>G7*Содержание!$C$42</f>
        <v>2209.7229824999999</v>
      </c>
    </row>
    <row r="8" spans="1:9" ht="71.25" customHeight="1" x14ac:dyDescent="0.2">
      <c r="A8" s="144">
        <v>50604</v>
      </c>
      <c r="B8" s="14"/>
      <c r="C8" s="14" t="s">
        <v>1089</v>
      </c>
      <c r="D8" s="161"/>
      <c r="E8" s="28" t="s">
        <v>335</v>
      </c>
      <c r="F8" s="175">
        <v>45</v>
      </c>
      <c r="G8" s="175">
        <v>50</v>
      </c>
      <c r="H8" s="68">
        <f>F8*Содержание!$C$42</f>
        <v>3013.2586125000003</v>
      </c>
      <c r="I8" s="68">
        <f>G8*Содержание!$C$42</f>
        <v>3348.0651250000001</v>
      </c>
    </row>
    <row r="9" spans="1:9" ht="69" customHeight="1" x14ac:dyDescent="0.2">
      <c r="A9" s="144">
        <v>50574</v>
      </c>
      <c r="B9" s="14"/>
      <c r="C9" s="14" t="s">
        <v>1089</v>
      </c>
      <c r="D9" s="161"/>
      <c r="E9" s="28" t="s">
        <v>322</v>
      </c>
      <c r="F9" s="175">
        <v>30</v>
      </c>
      <c r="G9" s="175">
        <v>33</v>
      </c>
      <c r="H9" s="68">
        <f>F9*Содержание!$C$42</f>
        <v>2008.8390750000001</v>
      </c>
      <c r="I9" s="68">
        <f>G9*Содержание!$C$42</f>
        <v>2209.7229824999999</v>
      </c>
    </row>
    <row r="10" spans="1:9" ht="70.5" customHeight="1" x14ac:dyDescent="0.2">
      <c r="A10" s="4" t="s">
        <v>1248</v>
      </c>
      <c r="B10" s="14"/>
      <c r="C10" s="14" t="s">
        <v>1089</v>
      </c>
      <c r="D10" s="161"/>
      <c r="E10" s="28" t="s">
        <v>585</v>
      </c>
      <c r="F10" s="175">
        <v>30</v>
      </c>
      <c r="G10" s="175">
        <v>33</v>
      </c>
      <c r="H10" s="68">
        <f>F10*Содержание!$C$42</f>
        <v>2008.8390750000001</v>
      </c>
      <c r="I10" s="68">
        <f>G10*Содержание!$C$42</f>
        <v>2209.7229824999999</v>
      </c>
    </row>
    <row r="11" spans="1:9" ht="102" customHeight="1" x14ac:dyDescent="0.2">
      <c r="A11" s="144" t="s">
        <v>447</v>
      </c>
      <c r="B11" s="14"/>
      <c r="C11" s="14" t="s">
        <v>1089</v>
      </c>
      <c r="D11" s="161"/>
      <c r="E11" s="28" t="s">
        <v>212</v>
      </c>
      <c r="F11" s="175">
        <v>17</v>
      </c>
      <c r="G11" s="175">
        <v>19</v>
      </c>
      <c r="H11" s="68">
        <f>F11*Содержание!$C$42</f>
        <v>1138.3421425000001</v>
      </c>
      <c r="I11" s="68">
        <f>G11*Содержание!$C$42</f>
        <v>1272.2647475000001</v>
      </c>
    </row>
    <row r="12" spans="1:9" ht="99" customHeight="1" x14ac:dyDescent="0.2">
      <c r="A12" s="4" t="s">
        <v>1249</v>
      </c>
      <c r="B12" s="14"/>
      <c r="C12" s="14" t="s">
        <v>1089</v>
      </c>
      <c r="D12" s="161"/>
      <c r="E12" s="33" t="s">
        <v>336</v>
      </c>
      <c r="F12" s="175">
        <v>17</v>
      </c>
      <c r="G12" s="175">
        <v>19</v>
      </c>
      <c r="H12" s="68">
        <f>F12*Содержание!$C$42</f>
        <v>1138.3421425000001</v>
      </c>
      <c r="I12" s="68">
        <f>G12*Содержание!$C$42</f>
        <v>1272.2647475000001</v>
      </c>
    </row>
    <row r="13" spans="1:9" ht="102.75" customHeight="1" x14ac:dyDescent="0.2">
      <c r="A13" s="144" t="s">
        <v>448</v>
      </c>
      <c r="B13" s="14"/>
      <c r="C13" s="14" t="s">
        <v>1089</v>
      </c>
      <c r="D13" s="161"/>
      <c r="E13" s="28" t="s">
        <v>213</v>
      </c>
      <c r="F13" s="175">
        <v>17</v>
      </c>
      <c r="G13" s="175">
        <v>19</v>
      </c>
      <c r="H13" s="68">
        <f>F13*Содержание!$C$42</f>
        <v>1138.3421425000001</v>
      </c>
      <c r="I13" s="68">
        <f>G13*Содержание!$C$42</f>
        <v>1272.2647475000001</v>
      </c>
    </row>
    <row r="14" spans="1:9" ht="102.75" customHeight="1" x14ac:dyDescent="0.2">
      <c r="A14" s="144" t="s">
        <v>449</v>
      </c>
      <c r="B14" s="14"/>
      <c r="C14" s="14" t="s">
        <v>1089</v>
      </c>
      <c r="D14" s="161"/>
      <c r="E14" s="28" t="s">
        <v>214</v>
      </c>
      <c r="F14" s="175">
        <v>24.5</v>
      </c>
      <c r="G14" s="175">
        <v>27</v>
      </c>
      <c r="H14" s="68">
        <f>F14*Содержание!$C$42</f>
        <v>1640.5519112500001</v>
      </c>
      <c r="I14" s="68">
        <f>G14*Содержание!$C$42</f>
        <v>1807.9551675</v>
      </c>
    </row>
    <row r="15" spans="1:9" ht="102" customHeight="1" x14ac:dyDescent="0.2">
      <c r="A15" s="4" t="s">
        <v>1250</v>
      </c>
      <c r="B15" s="14"/>
      <c r="C15" s="14" t="s">
        <v>1089</v>
      </c>
      <c r="D15" s="161"/>
      <c r="E15" s="33" t="s">
        <v>116</v>
      </c>
      <c r="F15" s="175">
        <v>24.5</v>
      </c>
      <c r="G15" s="175">
        <v>27</v>
      </c>
      <c r="H15" s="68">
        <f>F15*Содержание!$C$42</f>
        <v>1640.5519112500001</v>
      </c>
      <c r="I15" s="68">
        <f>G15*Содержание!$C$42</f>
        <v>1807.9551675</v>
      </c>
    </row>
    <row r="16" spans="1:9" ht="103.5" customHeight="1" x14ac:dyDescent="0.2">
      <c r="A16" s="144" t="s">
        <v>450</v>
      </c>
      <c r="B16" s="14"/>
      <c r="C16" s="14" t="s">
        <v>1089</v>
      </c>
      <c r="D16" s="161"/>
      <c r="E16" s="28" t="s">
        <v>215</v>
      </c>
      <c r="F16" s="175">
        <v>24.5</v>
      </c>
      <c r="G16" s="175">
        <v>27</v>
      </c>
      <c r="H16" s="68">
        <f>F16*Содержание!$C$42</f>
        <v>1640.5519112500001</v>
      </c>
      <c r="I16" s="68">
        <f>G16*Содержание!$C$42</f>
        <v>1807.9551675</v>
      </c>
    </row>
    <row r="17" spans="1:9" ht="84" customHeight="1" x14ac:dyDescent="0.2">
      <c r="A17" s="144" t="s">
        <v>138</v>
      </c>
      <c r="B17" s="14"/>
      <c r="C17" s="14" t="s">
        <v>1089</v>
      </c>
      <c r="D17" s="161"/>
      <c r="E17" s="28" t="s">
        <v>117</v>
      </c>
      <c r="F17" s="175">
        <v>24.5</v>
      </c>
      <c r="G17" s="175">
        <v>27</v>
      </c>
      <c r="H17" s="68">
        <f>F17*Содержание!$C$42</f>
        <v>1640.5519112500001</v>
      </c>
      <c r="I17" s="68">
        <f>G17*Содержание!$C$42</f>
        <v>1807.9551675</v>
      </c>
    </row>
    <row r="18" spans="1:9" ht="84" customHeight="1" x14ac:dyDescent="0.2">
      <c r="A18" s="144" t="s">
        <v>1136</v>
      </c>
      <c r="B18" s="14" t="s">
        <v>1086</v>
      </c>
      <c r="C18" s="14" t="s">
        <v>1089</v>
      </c>
      <c r="D18" s="161"/>
      <c r="E18" s="97" t="s">
        <v>913</v>
      </c>
      <c r="F18" s="175">
        <v>15</v>
      </c>
      <c r="G18" s="175">
        <v>17</v>
      </c>
      <c r="H18" s="68">
        <f>F18*Содержание!$C$42</f>
        <v>1004.4195375</v>
      </c>
      <c r="I18" s="68">
        <f>G18*Содержание!$C$42</f>
        <v>1138.3421425000001</v>
      </c>
    </row>
    <row r="19" spans="1:9" ht="84.75" customHeight="1" x14ac:dyDescent="0.2">
      <c r="A19" s="144" t="s">
        <v>1251</v>
      </c>
      <c r="B19" s="14"/>
      <c r="C19" s="14" t="s">
        <v>1089</v>
      </c>
      <c r="D19" s="161"/>
      <c r="E19" s="28" t="s">
        <v>118</v>
      </c>
      <c r="F19" s="175">
        <v>27</v>
      </c>
      <c r="G19" s="175">
        <v>30</v>
      </c>
      <c r="H19" s="68">
        <f>F19*Содержание!$C$42</f>
        <v>1807.9551675</v>
      </c>
      <c r="I19" s="68">
        <f>G19*Содержание!$C$42</f>
        <v>2008.8390750000001</v>
      </c>
    </row>
    <row r="20" spans="1:9" ht="87.75" customHeight="1" x14ac:dyDescent="0.2">
      <c r="A20" s="144" t="s">
        <v>1252</v>
      </c>
      <c r="B20" s="14"/>
      <c r="C20" s="14" t="s">
        <v>1089</v>
      </c>
      <c r="D20" s="161"/>
      <c r="E20" s="28" t="s">
        <v>604</v>
      </c>
      <c r="F20" s="175">
        <v>27</v>
      </c>
      <c r="G20" s="175">
        <v>30</v>
      </c>
      <c r="H20" s="68">
        <f>F20*Содержание!$C$42</f>
        <v>1807.9551675</v>
      </c>
      <c r="I20" s="68">
        <f>G20*Содержание!$C$42</f>
        <v>2008.8390750000001</v>
      </c>
    </row>
    <row r="21" spans="1:9" ht="87.75" customHeight="1" x14ac:dyDescent="0.2">
      <c r="A21" s="144" t="s">
        <v>1292</v>
      </c>
      <c r="B21" s="14"/>
      <c r="C21" s="14" t="s">
        <v>1089</v>
      </c>
      <c r="D21" s="161"/>
      <c r="E21" s="28" t="s">
        <v>1139</v>
      </c>
      <c r="F21" s="175">
        <v>21</v>
      </c>
      <c r="G21" s="175">
        <v>23</v>
      </c>
      <c r="H21" s="68">
        <f>F21*Содержание!$C$42</f>
        <v>1406.1873525000001</v>
      </c>
      <c r="I21" s="68">
        <f>G21*Содержание!$C$42</f>
        <v>1540.1099575000001</v>
      </c>
    </row>
    <row r="22" spans="1:9" ht="87.75" customHeight="1" x14ac:dyDescent="0.2">
      <c r="A22" s="144" t="s">
        <v>1302</v>
      </c>
      <c r="B22" s="14"/>
      <c r="C22" s="14" t="s">
        <v>1089</v>
      </c>
      <c r="D22" s="161"/>
      <c r="E22" s="28" t="s">
        <v>1303</v>
      </c>
      <c r="F22" s="175">
        <v>21</v>
      </c>
      <c r="G22" s="175">
        <v>23</v>
      </c>
      <c r="H22" s="68">
        <f>F22*Содержание!$C$42</f>
        <v>1406.1873525000001</v>
      </c>
      <c r="I22" s="68">
        <f>G22*Содержание!$C$42</f>
        <v>1540.1099575000001</v>
      </c>
    </row>
    <row r="23" spans="1:9" ht="68.25" customHeight="1" x14ac:dyDescent="0.2">
      <c r="A23" s="144" t="s">
        <v>305</v>
      </c>
      <c r="B23" s="14"/>
      <c r="C23" s="14" t="s">
        <v>1089</v>
      </c>
      <c r="D23" s="161"/>
      <c r="E23" s="28" t="s">
        <v>720</v>
      </c>
      <c r="F23" s="175">
        <v>21</v>
      </c>
      <c r="G23" s="175">
        <v>23</v>
      </c>
      <c r="H23" s="68">
        <f>F23*Содержание!$C$42</f>
        <v>1406.1873525000001</v>
      </c>
      <c r="I23" s="68">
        <f>G23*Содержание!$C$42</f>
        <v>1540.1099575000001</v>
      </c>
    </row>
    <row r="24" spans="1:9" ht="70.5" customHeight="1" x14ac:dyDescent="0.2">
      <c r="A24" s="144" t="s">
        <v>1253</v>
      </c>
      <c r="B24" s="14"/>
      <c r="C24" s="14" t="s">
        <v>1089</v>
      </c>
      <c r="D24" s="161"/>
      <c r="E24" s="28" t="s">
        <v>721</v>
      </c>
      <c r="F24" s="175">
        <v>21</v>
      </c>
      <c r="G24" s="175">
        <v>23</v>
      </c>
      <c r="H24" s="68">
        <f>F24*Содержание!$C$42</f>
        <v>1406.1873525000001</v>
      </c>
      <c r="I24" s="68">
        <f>G24*Содержание!$C$42</f>
        <v>1540.1099575000001</v>
      </c>
    </row>
    <row r="25" spans="1:9" ht="70.5" customHeight="1" x14ac:dyDescent="0.2">
      <c r="A25" s="4" t="s">
        <v>1254</v>
      </c>
      <c r="B25" s="14"/>
      <c r="C25" s="14" t="s">
        <v>1089</v>
      </c>
      <c r="D25" s="161"/>
      <c r="E25" s="33" t="s">
        <v>722</v>
      </c>
      <c r="F25" s="175">
        <v>21</v>
      </c>
      <c r="G25" s="175">
        <v>23</v>
      </c>
      <c r="H25" s="68">
        <f>F25*Содержание!$C$42</f>
        <v>1406.1873525000001</v>
      </c>
      <c r="I25" s="68">
        <f>G25*Содержание!$C$42</f>
        <v>1540.1099575000001</v>
      </c>
    </row>
    <row r="26" spans="1:9" ht="75.75" customHeight="1" x14ac:dyDescent="0.2">
      <c r="A26" s="144" t="s">
        <v>1255</v>
      </c>
      <c r="B26" s="14"/>
      <c r="C26" s="14" t="s">
        <v>1089</v>
      </c>
      <c r="D26" s="161"/>
      <c r="E26" s="28" t="s">
        <v>723</v>
      </c>
      <c r="F26" s="175">
        <v>24</v>
      </c>
      <c r="G26" s="175">
        <v>26</v>
      </c>
      <c r="H26" s="68">
        <f>F26*Содержание!$C$42</f>
        <v>1607.0712600000002</v>
      </c>
      <c r="I26" s="68">
        <f>G26*Содержание!$C$42</f>
        <v>1740.9938650000001</v>
      </c>
    </row>
    <row r="27" spans="1:9" ht="79.5" customHeight="1" x14ac:dyDescent="0.2">
      <c r="A27" s="144" t="s">
        <v>1256</v>
      </c>
      <c r="B27" s="14"/>
      <c r="C27" s="14" t="s">
        <v>1089</v>
      </c>
      <c r="D27" s="161"/>
      <c r="E27" s="28" t="s">
        <v>347</v>
      </c>
      <c r="F27" s="175">
        <v>24</v>
      </c>
      <c r="G27" s="175">
        <v>26</v>
      </c>
      <c r="H27" s="68">
        <f>F27*Содержание!$C$42</f>
        <v>1607.0712600000002</v>
      </c>
      <c r="I27" s="68">
        <f>G27*Содержание!$C$42</f>
        <v>1740.9938650000001</v>
      </c>
    </row>
    <row r="28" spans="1:9" ht="102" customHeight="1" x14ac:dyDescent="0.2">
      <c r="A28" s="144" t="s">
        <v>1317</v>
      </c>
      <c r="B28" s="14"/>
      <c r="C28" s="14" t="s">
        <v>1089</v>
      </c>
      <c r="D28" s="161"/>
      <c r="E28" s="28" t="s">
        <v>586</v>
      </c>
      <c r="F28" s="175">
        <v>5.5</v>
      </c>
      <c r="G28" s="175">
        <v>6</v>
      </c>
      <c r="H28" s="68">
        <f>F28*Содержание!$C$42</f>
        <v>368.28716374999999</v>
      </c>
      <c r="I28" s="68">
        <f>G28*Содержание!$C$42</f>
        <v>401.76781500000004</v>
      </c>
    </row>
    <row r="29" spans="1:9" ht="102" customHeight="1" x14ac:dyDescent="0.2">
      <c r="A29" s="144" t="s">
        <v>1316</v>
      </c>
      <c r="B29" s="14"/>
      <c r="C29" s="14" t="s">
        <v>1089</v>
      </c>
      <c r="D29" s="161"/>
      <c r="E29" s="28" t="s">
        <v>1127</v>
      </c>
      <c r="F29" s="175">
        <v>5.5</v>
      </c>
      <c r="G29" s="175">
        <v>6</v>
      </c>
      <c r="H29" s="68">
        <f>F29*Содержание!$C$42</f>
        <v>368.28716374999999</v>
      </c>
      <c r="I29" s="68">
        <f>G29*Содержание!$C$42</f>
        <v>401.76781500000004</v>
      </c>
    </row>
    <row r="30" spans="1:9" ht="100.5" customHeight="1" x14ac:dyDescent="0.2">
      <c r="A30" s="144" t="s">
        <v>166</v>
      </c>
      <c r="B30" s="14"/>
      <c r="C30" s="14" t="s">
        <v>1089</v>
      </c>
      <c r="D30" s="161"/>
      <c r="E30" s="28" t="s">
        <v>473</v>
      </c>
      <c r="F30" s="175">
        <v>5.5</v>
      </c>
      <c r="G30" s="175">
        <v>6</v>
      </c>
      <c r="H30" s="68">
        <f>F30*Содержание!$C$42</f>
        <v>368.28716374999999</v>
      </c>
      <c r="I30" s="68">
        <f>G30*Содержание!$C$42</f>
        <v>401.76781500000004</v>
      </c>
    </row>
    <row r="31" spans="1:9" ht="105" customHeight="1" x14ac:dyDescent="0.2">
      <c r="A31" s="144" t="s">
        <v>1128</v>
      </c>
      <c r="B31" s="14"/>
      <c r="C31" s="14" t="s">
        <v>1089</v>
      </c>
      <c r="D31" s="72"/>
      <c r="E31" s="28" t="s">
        <v>1129</v>
      </c>
      <c r="F31" s="175">
        <v>5.5</v>
      </c>
      <c r="G31" s="175">
        <v>6</v>
      </c>
      <c r="H31" s="68">
        <f>F31*Содержание!$C$42</f>
        <v>368.28716374999999</v>
      </c>
      <c r="I31" s="68">
        <f>G31*Содержание!$C$42</f>
        <v>401.76781500000004</v>
      </c>
    </row>
    <row r="32" spans="1:9" ht="103.5" customHeight="1" x14ac:dyDescent="0.2">
      <c r="A32" s="144" t="s">
        <v>970</v>
      </c>
      <c r="B32" s="14"/>
      <c r="C32" s="14" t="s">
        <v>1089</v>
      </c>
      <c r="D32" s="161"/>
      <c r="E32" s="28" t="s">
        <v>586</v>
      </c>
      <c r="F32" s="175">
        <v>5.5</v>
      </c>
      <c r="G32" s="175">
        <v>6</v>
      </c>
      <c r="H32" s="68">
        <f>F32*Содержание!$C$42</f>
        <v>368.28716374999999</v>
      </c>
      <c r="I32" s="68">
        <f>G32*Содержание!$C$42</f>
        <v>401.76781500000004</v>
      </c>
    </row>
    <row r="33" spans="1:9" ht="103.5" customHeight="1" x14ac:dyDescent="0.2">
      <c r="A33" s="144" t="s">
        <v>969</v>
      </c>
      <c r="B33" s="14"/>
      <c r="C33" s="14" t="s">
        <v>1089</v>
      </c>
      <c r="D33" s="161"/>
      <c r="E33" s="28" t="s">
        <v>971</v>
      </c>
      <c r="F33" s="175">
        <v>5.5</v>
      </c>
      <c r="G33" s="175">
        <v>6</v>
      </c>
      <c r="H33" s="68">
        <f>F33*Содержание!$C$42</f>
        <v>368.28716374999999</v>
      </c>
      <c r="I33" s="68">
        <f>G33*Содержание!$C$42</f>
        <v>401.76781500000004</v>
      </c>
    </row>
    <row r="34" spans="1:9" ht="104.25" customHeight="1" x14ac:dyDescent="0.2">
      <c r="A34" s="144" t="s">
        <v>167</v>
      </c>
      <c r="B34" s="14"/>
      <c r="C34" s="14" t="s">
        <v>1089</v>
      </c>
      <c r="D34" s="161"/>
      <c r="E34" s="28" t="s">
        <v>586</v>
      </c>
      <c r="F34" s="175">
        <v>4</v>
      </c>
      <c r="G34" s="175">
        <v>4.5</v>
      </c>
      <c r="H34" s="68">
        <f>F34*Содержание!$C$42</f>
        <v>267.84521000000001</v>
      </c>
      <c r="I34" s="68">
        <f>G34*Содержание!$C$42</f>
        <v>301.32586125</v>
      </c>
    </row>
    <row r="35" spans="1:9" ht="104.25" customHeight="1" x14ac:dyDescent="0.2">
      <c r="A35" s="144" t="s">
        <v>1130</v>
      </c>
      <c r="B35" s="14"/>
      <c r="C35" s="14" t="s">
        <v>1089</v>
      </c>
      <c r="D35" s="161"/>
      <c r="E35" s="28" t="s">
        <v>1127</v>
      </c>
      <c r="F35" s="175">
        <v>4</v>
      </c>
      <c r="G35" s="175">
        <v>4.5</v>
      </c>
      <c r="H35" s="68">
        <f>F35*Содержание!$C$42</f>
        <v>267.84521000000001</v>
      </c>
      <c r="I35" s="68">
        <f>G35*Содержание!$C$42</f>
        <v>301.32586125</v>
      </c>
    </row>
    <row r="36" spans="1:9" ht="103.5" customHeight="1" x14ac:dyDescent="0.2">
      <c r="A36" s="144" t="s">
        <v>1257</v>
      </c>
      <c r="B36" s="14"/>
      <c r="C36" s="14" t="s">
        <v>1089</v>
      </c>
      <c r="E36" s="35" t="s">
        <v>474</v>
      </c>
      <c r="F36" s="175">
        <v>4</v>
      </c>
      <c r="G36" s="175">
        <v>4.5</v>
      </c>
      <c r="H36" s="68">
        <f>F36*Содержание!$C$42</f>
        <v>267.84521000000001</v>
      </c>
      <c r="I36" s="68">
        <f>G36*Содержание!$C$42</f>
        <v>301.32586125</v>
      </c>
    </row>
    <row r="37" spans="1:9" ht="114.75" customHeight="1" x14ac:dyDescent="0.2">
      <c r="A37" s="144" t="s">
        <v>1258</v>
      </c>
      <c r="B37" s="14"/>
      <c r="C37" s="14" t="s">
        <v>1089</v>
      </c>
      <c r="D37" s="162"/>
      <c r="E37" s="35" t="s">
        <v>475</v>
      </c>
      <c r="F37" s="175">
        <v>4</v>
      </c>
      <c r="G37" s="175">
        <v>4.5</v>
      </c>
      <c r="H37" s="68">
        <f>F37*Содержание!$C$42</f>
        <v>267.84521000000001</v>
      </c>
      <c r="I37" s="68">
        <f>G37*Содержание!$C$42</f>
        <v>301.32586125</v>
      </c>
    </row>
    <row r="38" spans="1:9" ht="93" customHeight="1" x14ac:dyDescent="0.2">
      <c r="A38" s="144" t="s">
        <v>1259</v>
      </c>
      <c r="B38" s="14"/>
      <c r="C38" s="14" t="s">
        <v>1089</v>
      </c>
      <c r="E38" s="35" t="s">
        <v>870</v>
      </c>
      <c r="F38" s="175">
        <v>4</v>
      </c>
      <c r="G38" s="175">
        <v>4.5</v>
      </c>
      <c r="H38" s="68">
        <f>F38*Содержание!$C$42</f>
        <v>267.84521000000001</v>
      </c>
      <c r="I38" s="68">
        <f>G38*Содержание!$C$42</f>
        <v>301.32586125</v>
      </c>
    </row>
    <row r="39" spans="1:9" ht="101.25" customHeight="1" x14ac:dyDescent="0.2">
      <c r="A39" s="145" t="s">
        <v>1260</v>
      </c>
      <c r="B39" s="14"/>
      <c r="C39" s="14" t="s">
        <v>1089</v>
      </c>
      <c r="D39" s="162"/>
      <c r="E39" s="35" t="s">
        <v>871</v>
      </c>
      <c r="F39" s="175">
        <v>4</v>
      </c>
      <c r="G39" s="175">
        <v>4.5</v>
      </c>
      <c r="H39" s="68">
        <f>F39*Содержание!$C$42</f>
        <v>267.84521000000001</v>
      </c>
      <c r="I39" s="68">
        <f>G39*Содержание!$C$42</f>
        <v>301.32586125</v>
      </c>
    </row>
    <row r="40" spans="1:9" ht="103.5" customHeight="1" x14ac:dyDescent="0.2">
      <c r="A40" s="145" t="s">
        <v>1261</v>
      </c>
      <c r="B40" s="14"/>
      <c r="C40" s="14" t="s">
        <v>1089</v>
      </c>
      <c r="E40" s="35" t="s">
        <v>872</v>
      </c>
      <c r="F40" s="175">
        <v>4</v>
      </c>
      <c r="G40" s="175">
        <v>4.5</v>
      </c>
      <c r="H40" s="68">
        <f>F40*Содержание!$C$42</f>
        <v>267.84521000000001</v>
      </c>
      <c r="I40" s="68">
        <f>G40*Содержание!$C$42</f>
        <v>301.32586125</v>
      </c>
    </row>
    <row r="41" spans="1:9" ht="99.75" customHeight="1" x14ac:dyDescent="0.2">
      <c r="A41" s="144" t="s">
        <v>1262</v>
      </c>
      <c r="B41" s="14"/>
      <c r="C41" s="14" t="s">
        <v>1089</v>
      </c>
      <c r="D41" s="162"/>
      <c r="E41" s="31" t="s">
        <v>814</v>
      </c>
      <c r="F41" s="175">
        <v>4</v>
      </c>
      <c r="G41" s="175">
        <v>4.5</v>
      </c>
      <c r="H41" s="68">
        <f>F41*Содержание!$C$42</f>
        <v>267.84521000000001</v>
      </c>
      <c r="I41" s="68">
        <f>G41*Содержание!$C$42</f>
        <v>301.32586125</v>
      </c>
    </row>
    <row r="42" spans="1:9" ht="74.25" customHeight="1" x14ac:dyDescent="0.2">
      <c r="A42" s="144" t="s">
        <v>168</v>
      </c>
      <c r="B42" s="14"/>
      <c r="C42" s="14" t="s">
        <v>1089</v>
      </c>
      <c r="D42" s="161"/>
      <c r="E42" s="28" t="s">
        <v>655</v>
      </c>
      <c r="F42" s="175">
        <v>22</v>
      </c>
      <c r="G42" s="175">
        <v>24</v>
      </c>
      <c r="H42" s="68">
        <f>F42*Содержание!$C$42</f>
        <v>1473.148655</v>
      </c>
      <c r="I42" s="68">
        <f>G42*Содержание!$C$42</f>
        <v>1607.0712600000002</v>
      </c>
    </row>
    <row r="43" spans="1:9" ht="103.5" customHeight="1" x14ac:dyDescent="0.2">
      <c r="A43" s="144" t="s">
        <v>143</v>
      </c>
      <c r="B43" s="14"/>
      <c r="C43" s="14" t="s">
        <v>1089</v>
      </c>
      <c r="D43" s="161"/>
      <c r="E43" s="28" t="s">
        <v>460</v>
      </c>
      <c r="F43" s="175">
        <v>4.5</v>
      </c>
      <c r="G43" s="175">
        <v>5</v>
      </c>
      <c r="H43" s="68">
        <f>F43*Содержание!$C$42</f>
        <v>301.32586125</v>
      </c>
      <c r="I43" s="68">
        <f>G43*Содержание!$C$42</f>
        <v>334.8065125</v>
      </c>
    </row>
    <row r="44" spans="1:9" ht="109.5" customHeight="1" x14ac:dyDescent="0.2">
      <c r="A44" s="144">
        <v>50904</v>
      </c>
      <c r="B44" s="14"/>
      <c r="C44" s="14" t="s">
        <v>1089</v>
      </c>
      <c r="D44" s="72"/>
      <c r="E44" s="31" t="s">
        <v>829</v>
      </c>
      <c r="F44" s="175">
        <v>36</v>
      </c>
      <c r="G44" s="175">
        <v>40</v>
      </c>
      <c r="H44" s="68">
        <f>F44*Содержание!$C$42</f>
        <v>2410.60689</v>
      </c>
      <c r="I44" s="68">
        <f>G44*Содержание!$C$42</f>
        <v>2678.4521</v>
      </c>
    </row>
    <row r="45" spans="1:9" ht="107.25" customHeight="1" x14ac:dyDescent="0.2">
      <c r="A45" s="144">
        <v>50914</v>
      </c>
      <c r="B45" s="14"/>
      <c r="C45" s="14" t="s">
        <v>1089</v>
      </c>
      <c r="D45" s="72"/>
      <c r="E45" s="31" t="s">
        <v>830</v>
      </c>
      <c r="F45" s="175">
        <v>60</v>
      </c>
      <c r="G45" s="175">
        <v>65</v>
      </c>
      <c r="H45" s="68">
        <f>F45*Содержание!$C$42</f>
        <v>4017.6781500000002</v>
      </c>
      <c r="I45" s="68">
        <f>G45*Содержание!$C$42</f>
        <v>4352.4846625</v>
      </c>
    </row>
    <row r="46" spans="1:9" ht="110.25" customHeight="1" x14ac:dyDescent="0.2">
      <c r="A46" s="145">
        <v>50924</v>
      </c>
      <c r="B46" s="54"/>
      <c r="C46" s="54" t="s">
        <v>1089</v>
      </c>
      <c r="D46" s="72"/>
      <c r="E46" s="36" t="s">
        <v>860</v>
      </c>
      <c r="F46" s="172">
        <v>88</v>
      </c>
      <c r="G46" s="172">
        <v>96</v>
      </c>
      <c r="H46" s="71">
        <f>F46*Содержание!$C$42</f>
        <v>5892.5946199999998</v>
      </c>
      <c r="I46" s="71">
        <f>G46*Содержание!$C$42</f>
        <v>6428.2850400000007</v>
      </c>
    </row>
    <row r="47" spans="1:9" ht="112.5" customHeight="1" x14ac:dyDescent="0.2">
      <c r="A47" s="14">
        <v>50964</v>
      </c>
      <c r="B47" s="14"/>
      <c r="C47" s="14" t="s">
        <v>1089</v>
      </c>
      <c r="D47" s="72"/>
      <c r="E47" s="28" t="s">
        <v>861</v>
      </c>
      <c r="F47" s="175">
        <v>110</v>
      </c>
      <c r="G47" s="175">
        <v>120</v>
      </c>
      <c r="H47" s="68">
        <f>F47*Содержание!$C$42</f>
        <v>7365.7432749999998</v>
      </c>
      <c r="I47" s="68">
        <f>G47*Содержание!$C$42</f>
        <v>8035.3563000000004</v>
      </c>
    </row>
  </sheetData>
  <customSheetViews>
    <customSheetView guid="{387FB4AB-0DDA-49CE-893D-FDA5B323CE06}">
      <selection activeCell="A3" sqref="A3:E3"/>
      <pageMargins left="0.75" right="0.75" top="1" bottom="1" header="0.5" footer="0.5"/>
      <pageSetup paperSize="9" orientation="portrait" r:id="rId1"/>
      <headerFooter alignWithMargins="0"/>
    </customSheetView>
    <customSheetView guid="{117E5385-9640-4B3C-81D5-4AABB19413BA}">
      <selection activeCell="A3" sqref="A3:E3"/>
      <pageMargins left="0.75" right="0.75" top="1" bottom="1" header="0.5" footer="0.5"/>
      <pageSetup paperSize="9" orientation="portrait" r:id="rId2"/>
      <headerFooter alignWithMargins="0"/>
    </customSheetView>
    <customSheetView guid="{810B5283-CE84-444D-A80F-01A73D7F1E1F}">
      <selection activeCell="A3" sqref="A3:E3"/>
      <pageMargins left="0.75" right="0.75" top="1" bottom="1" header="0.5" footer="0.5"/>
      <pageSetup paperSize="9" orientation="portrait" r:id="rId3"/>
      <headerFooter alignWithMargins="0"/>
    </customSheetView>
    <customSheetView guid="{8AD9A505-2CB9-41E9-BA6E-2067C4057336}">
      <selection activeCell="A3" sqref="A3:E3"/>
      <pageMargins left="0.75" right="0.75" top="1" bottom="1" header="0.5" footer="0.5"/>
      <pageSetup paperSize="9" orientation="portrait" r:id="rId4"/>
      <headerFooter alignWithMargins="0"/>
    </customSheetView>
  </customSheetViews>
  <mergeCells count="5">
    <mergeCell ref="A5:I5"/>
    <mergeCell ref="A1:I2"/>
    <mergeCell ref="A3:E3"/>
    <mergeCell ref="F3:G3"/>
    <mergeCell ref="H3:I3"/>
  </mergeCells>
  <phoneticPr fontId="9" type="noConversion"/>
  <conditionalFormatting sqref="B1:B1048576">
    <cfRule type="containsText" dxfId="3" priority="1" stopIfTrue="1" operator="containsText" text="Да">
      <formula>NOT(ISERROR(SEARCH("Да",B1)))</formula>
    </cfRule>
  </conditionalFormatting>
  <hyperlinks>
    <hyperlink ref="A3:E3" location="Содержание!A1" display="Вернуться к содержанию" xr:uid="{00000000-0004-0000-1700-000000000000}"/>
  </hyperlinks>
  <pageMargins left="0.75" right="0.75" top="1" bottom="1" header="0.5" footer="0.5"/>
  <pageSetup paperSize="9" orientation="portrait"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31"/>
  <sheetViews>
    <sheetView workbookViewId="0">
      <selection activeCell="F3" sqref="F3:I3"/>
    </sheetView>
  </sheetViews>
  <sheetFormatPr defaultRowHeight="12.75" x14ac:dyDescent="0.2"/>
  <cols>
    <col min="1" max="1" width="27.140625" customWidth="1"/>
    <col min="2" max="2" width="8.5703125" bestFit="1" customWidth="1"/>
    <col min="3" max="3" width="8.140625" bestFit="1" customWidth="1"/>
    <col min="4" max="4" width="19.7109375" customWidth="1"/>
    <col min="5" max="5" width="48.85546875" customWidth="1"/>
    <col min="6" max="6" width="17.5703125" customWidth="1"/>
    <col min="7" max="7" width="14.5703125" customWidth="1"/>
    <col min="8" max="8" width="15.7109375" customWidth="1"/>
    <col min="9" max="9" width="16" customWidth="1"/>
  </cols>
  <sheetData>
    <row r="1" spans="1:9" x14ac:dyDescent="0.2">
      <c r="A1" s="313" t="str">
        <f>'Встраиваемые светильники'!A1:I2</f>
        <v>ООО “НеоТайп”, г. Москва, ул. 16-я Парковая, д. 30 
Телефон/Факс: (499) 461-4505, (495) 983-11-65, (495) 978-4130 E-mail: info@svetenergo.ru</v>
      </c>
      <c r="B1" s="314"/>
      <c r="C1" s="314"/>
      <c r="D1" s="315"/>
      <c r="E1" s="315"/>
      <c r="F1" s="315"/>
      <c r="G1" s="315"/>
      <c r="H1" s="315"/>
      <c r="I1" s="315"/>
    </row>
    <row r="2" spans="1:9" ht="22.5" customHeight="1" thickBot="1" x14ac:dyDescent="0.25">
      <c r="A2" s="316"/>
      <c r="B2" s="317"/>
      <c r="C2" s="317"/>
      <c r="D2" s="318"/>
      <c r="E2" s="318"/>
      <c r="F2" s="318"/>
      <c r="G2" s="318"/>
      <c r="H2" s="318"/>
      <c r="I2" s="318"/>
    </row>
    <row r="3" spans="1:9" ht="36" customHeight="1" x14ac:dyDescent="0.2">
      <c r="A3" s="278" t="str">
        <f>Дюралайт!A3</f>
        <v>Вернуться к содержанию</v>
      </c>
      <c r="B3" s="278"/>
      <c r="C3" s="278"/>
      <c r="D3" s="278"/>
      <c r="E3" s="278"/>
      <c r="F3" s="255" t="str">
        <f>Дюралайт!F3</f>
        <v>Курс доллара ЦБ + 2.5% = У.Е.</v>
      </c>
      <c r="G3" s="256"/>
      <c r="H3" s="255" t="str">
        <f>Дюралайт!H3</f>
        <v>Курс доллара: 65,3281 руб. + 2,5%</v>
      </c>
      <c r="I3" s="256"/>
    </row>
    <row r="4" spans="1:9" ht="28.5" customHeight="1" x14ac:dyDescent="0.2">
      <c r="A4" s="63" t="str">
        <f>Дюралайт!A4</f>
        <v>Артикул</v>
      </c>
      <c r="B4" s="61" t="s">
        <v>1084</v>
      </c>
      <c r="C4" s="61" t="s">
        <v>1087</v>
      </c>
      <c r="D4" s="63" t="str">
        <f>Дюралайт!D4</f>
        <v>Фотография</v>
      </c>
      <c r="E4" s="140" t="s">
        <v>1667</v>
      </c>
      <c r="F4" s="19" t="str">
        <f>Дюралайт!F4</f>
        <v>Опт</v>
      </c>
      <c r="G4" s="20" t="str">
        <f>Дюралайт!G4</f>
        <v>Розница</v>
      </c>
      <c r="H4" s="19" t="str">
        <f>F4</f>
        <v>Опт</v>
      </c>
      <c r="I4" s="20" t="str">
        <f>G4</f>
        <v>Розница</v>
      </c>
    </row>
    <row r="5" spans="1:9" ht="27.75" customHeight="1" x14ac:dyDescent="0.2">
      <c r="A5" s="263" t="s">
        <v>914</v>
      </c>
      <c r="B5" s="264"/>
      <c r="C5" s="264"/>
      <c r="D5" s="264"/>
      <c r="E5" s="264"/>
      <c r="F5" s="264"/>
      <c r="G5" s="264"/>
      <c r="H5" s="264"/>
      <c r="I5" s="265"/>
    </row>
    <row r="6" spans="1:9" ht="96.75" customHeight="1" x14ac:dyDescent="0.2">
      <c r="A6" s="14" t="s">
        <v>1330</v>
      </c>
      <c r="B6" s="14"/>
      <c r="C6" s="14" t="s">
        <v>1089</v>
      </c>
      <c r="D6" s="96"/>
      <c r="E6" s="28" t="s">
        <v>932</v>
      </c>
      <c r="F6" s="213">
        <v>3.1</v>
      </c>
      <c r="G6" s="213">
        <v>3.4</v>
      </c>
      <c r="H6" s="68">
        <f>F6*Содержание!$C$42</f>
        <v>207.58003775</v>
      </c>
      <c r="I6" s="68">
        <f>G6*Содержание!$C$42</f>
        <v>227.6684285</v>
      </c>
    </row>
    <row r="7" spans="1:9" ht="93" customHeight="1" x14ac:dyDescent="0.2">
      <c r="A7" s="14" t="s">
        <v>1331</v>
      </c>
      <c r="B7" s="14"/>
      <c r="C7" s="14" t="s">
        <v>1089</v>
      </c>
      <c r="D7" s="96"/>
      <c r="E7" s="28" t="s">
        <v>933</v>
      </c>
      <c r="F7" s="213">
        <v>3.1</v>
      </c>
      <c r="G7" s="213">
        <v>3.4</v>
      </c>
      <c r="H7" s="68">
        <f>F7*Содержание!$C$42</f>
        <v>207.58003775</v>
      </c>
      <c r="I7" s="68">
        <f>G7*Содержание!$C$42</f>
        <v>227.6684285</v>
      </c>
    </row>
    <row r="8" spans="1:9" ht="91.5" customHeight="1" x14ac:dyDescent="0.2">
      <c r="A8" s="14" t="s">
        <v>1468</v>
      </c>
      <c r="B8" s="14"/>
      <c r="C8" s="14" t="s">
        <v>1089</v>
      </c>
      <c r="D8" s="96"/>
      <c r="E8" s="28" t="s">
        <v>934</v>
      </c>
      <c r="F8" s="213">
        <v>4.0999999999999996</v>
      </c>
      <c r="G8" s="213">
        <v>4.5</v>
      </c>
      <c r="H8" s="68">
        <f>F8*Содержание!$C$42</f>
        <v>274.54134024999996</v>
      </c>
      <c r="I8" s="68">
        <f>G8*Содержание!$C$42</f>
        <v>301.32586125</v>
      </c>
    </row>
    <row r="9" spans="1:9" ht="91.5" customHeight="1" x14ac:dyDescent="0.2">
      <c r="A9" s="14" t="s">
        <v>1333</v>
      </c>
      <c r="B9" s="14" t="s">
        <v>1086</v>
      </c>
      <c r="C9" s="14" t="s">
        <v>1089</v>
      </c>
      <c r="D9" s="96"/>
      <c r="E9" s="28" t="s">
        <v>1413</v>
      </c>
      <c r="F9" s="213">
        <v>4.0999999999999996</v>
      </c>
      <c r="G9" s="213">
        <v>4.5</v>
      </c>
      <c r="H9" s="68">
        <f>F9*Содержание!$C$42</f>
        <v>274.54134024999996</v>
      </c>
      <c r="I9" s="68">
        <f>G9*Содержание!$C$42</f>
        <v>301.32586125</v>
      </c>
    </row>
    <row r="10" spans="1:9" ht="90.75" customHeight="1" x14ac:dyDescent="0.2">
      <c r="A10" s="14" t="s">
        <v>1469</v>
      </c>
      <c r="B10" s="14"/>
      <c r="C10" s="14" t="s">
        <v>1089</v>
      </c>
      <c r="D10" s="96"/>
      <c r="E10" s="28" t="s">
        <v>935</v>
      </c>
      <c r="F10" s="213">
        <v>4.0999999999999996</v>
      </c>
      <c r="G10" s="213">
        <v>4.5</v>
      </c>
      <c r="H10" s="68">
        <f>F10*Содержание!$C$42</f>
        <v>274.54134024999996</v>
      </c>
      <c r="I10" s="68">
        <f>G10*Содержание!$C$42</f>
        <v>301.32586125</v>
      </c>
    </row>
    <row r="11" spans="1:9" ht="90.75" customHeight="1" x14ac:dyDescent="0.2">
      <c r="A11" s="14" t="s">
        <v>1332</v>
      </c>
      <c r="B11" s="14" t="s">
        <v>1086</v>
      </c>
      <c r="C11" s="14" t="s">
        <v>1089</v>
      </c>
      <c r="D11" s="96"/>
      <c r="E11" s="28" t="s">
        <v>1414</v>
      </c>
      <c r="F11" s="213">
        <v>4.0999999999999996</v>
      </c>
      <c r="G11" s="213">
        <v>4.5</v>
      </c>
      <c r="H11" s="68">
        <f>F11*Содержание!$C$42</f>
        <v>274.54134024999996</v>
      </c>
      <c r="I11" s="68">
        <f>G11*Содержание!$C$42</f>
        <v>301.32586125</v>
      </c>
    </row>
    <row r="12" spans="1:9" ht="90.75" customHeight="1" x14ac:dyDescent="0.2">
      <c r="A12" s="14" t="s">
        <v>1639</v>
      </c>
      <c r="B12" s="14" t="s">
        <v>1086</v>
      </c>
      <c r="C12" s="14" t="s">
        <v>1089</v>
      </c>
      <c r="D12" s="96"/>
      <c r="E12" s="28" t="s">
        <v>1640</v>
      </c>
      <c r="F12" s="213">
        <v>6</v>
      </c>
      <c r="G12" s="213">
        <v>6.6</v>
      </c>
      <c r="H12" s="68">
        <f>F12*Содержание!$C$42</f>
        <v>401.76781500000004</v>
      </c>
      <c r="I12" s="68">
        <f>G12*Содержание!$C$42</f>
        <v>441.94459649999999</v>
      </c>
    </row>
    <row r="13" spans="1:9" ht="90.75" customHeight="1" x14ac:dyDescent="0.2">
      <c r="A13" s="14" t="s">
        <v>1641</v>
      </c>
      <c r="B13" s="14" t="s">
        <v>1086</v>
      </c>
      <c r="C13" s="14" t="s">
        <v>1089</v>
      </c>
      <c r="D13" s="96"/>
      <c r="E13" s="28" t="s">
        <v>1642</v>
      </c>
      <c r="F13" s="213">
        <v>6</v>
      </c>
      <c r="G13" s="213">
        <v>6.6</v>
      </c>
      <c r="H13" s="68">
        <f>F13*Содержание!$C$42</f>
        <v>401.76781500000004</v>
      </c>
      <c r="I13" s="68">
        <f>G13*Содержание!$C$42</f>
        <v>441.94459649999999</v>
      </c>
    </row>
    <row r="14" spans="1:9" ht="97.5" customHeight="1" x14ac:dyDescent="0.2">
      <c r="A14" s="14" t="s">
        <v>1470</v>
      </c>
      <c r="B14" s="14"/>
      <c r="C14" s="14" t="s">
        <v>1089</v>
      </c>
      <c r="D14" s="96"/>
      <c r="E14" s="28" t="s">
        <v>936</v>
      </c>
      <c r="F14" s="213">
        <v>6.65</v>
      </c>
      <c r="G14" s="213">
        <v>7.4</v>
      </c>
      <c r="H14" s="68">
        <f>F14*Содержание!$C$42</f>
        <v>445.29266162500005</v>
      </c>
      <c r="I14" s="68">
        <f>G14*Содержание!$C$42</f>
        <v>495.51363850000001</v>
      </c>
    </row>
    <row r="15" spans="1:9" ht="97.5" customHeight="1" x14ac:dyDescent="0.2">
      <c r="A15" s="14" t="s">
        <v>1334</v>
      </c>
      <c r="B15" s="14" t="s">
        <v>1086</v>
      </c>
      <c r="C15" s="14" t="s">
        <v>1089</v>
      </c>
      <c r="D15" s="96"/>
      <c r="E15" s="28" t="s">
        <v>1415</v>
      </c>
      <c r="F15" s="213">
        <v>6.65</v>
      </c>
      <c r="G15" s="213">
        <v>7.4</v>
      </c>
      <c r="H15" s="68">
        <f>F15*Содержание!$C$42</f>
        <v>445.29266162500005</v>
      </c>
      <c r="I15" s="68">
        <f>G15*Содержание!$C$42</f>
        <v>495.51363850000001</v>
      </c>
    </row>
    <row r="16" spans="1:9" ht="94.5" customHeight="1" x14ac:dyDescent="0.2">
      <c r="A16" s="14" t="s">
        <v>1471</v>
      </c>
      <c r="B16" s="14"/>
      <c r="C16" s="14" t="s">
        <v>1089</v>
      </c>
      <c r="D16" s="96"/>
      <c r="E16" s="28" t="s">
        <v>937</v>
      </c>
      <c r="F16" s="213">
        <v>6.65</v>
      </c>
      <c r="G16" s="213">
        <v>7.4</v>
      </c>
      <c r="H16" s="68">
        <f>F16*Содержание!$C$42</f>
        <v>445.29266162500005</v>
      </c>
      <c r="I16" s="68">
        <f>G16*Содержание!$C$42</f>
        <v>495.51363850000001</v>
      </c>
    </row>
    <row r="17" spans="1:9" ht="94.5" customHeight="1" x14ac:dyDescent="0.2">
      <c r="A17" s="14" t="s">
        <v>1335</v>
      </c>
      <c r="B17" s="14" t="s">
        <v>1086</v>
      </c>
      <c r="C17" s="14" t="s">
        <v>1089</v>
      </c>
      <c r="D17" s="96"/>
      <c r="E17" s="28" t="s">
        <v>1416</v>
      </c>
      <c r="F17" s="213">
        <v>6.65</v>
      </c>
      <c r="G17" s="213">
        <v>7.4</v>
      </c>
      <c r="H17" s="68">
        <f>F17*Содержание!$C$42</f>
        <v>445.29266162500005</v>
      </c>
      <c r="I17" s="68">
        <f>G17*Содержание!$C$42</f>
        <v>495.51363850000001</v>
      </c>
    </row>
    <row r="18" spans="1:9" ht="91.5" customHeight="1" x14ac:dyDescent="0.2">
      <c r="A18" s="96" t="s">
        <v>1472</v>
      </c>
      <c r="B18" s="14"/>
      <c r="C18" s="14" t="s">
        <v>1089</v>
      </c>
      <c r="D18" s="96"/>
      <c r="E18" s="28" t="s">
        <v>938</v>
      </c>
      <c r="F18" s="213">
        <v>3.1</v>
      </c>
      <c r="G18" s="213">
        <v>3.4</v>
      </c>
      <c r="H18" s="68">
        <f>F18*Содержание!$C$42</f>
        <v>207.58003775</v>
      </c>
      <c r="I18" s="68">
        <f>G18*Содержание!$C$42</f>
        <v>227.6684285</v>
      </c>
    </row>
    <row r="19" spans="1:9" ht="91.5" customHeight="1" x14ac:dyDescent="0.2">
      <c r="A19" s="96" t="s">
        <v>1336</v>
      </c>
      <c r="B19" s="14" t="s">
        <v>1086</v>
      </c>
      <c r="C19" s="14" t="s">
        <v>1089</v>
      </c>
      <c r="D19" s="96"/>
      <c r="E19" s="28" t="s">
        <v>1409</v>
      </c>
      <c r="F19" s="213">
        <v>3.1</v>
      </c>
      <c r="G19" s="213">
        <v>3.4</v>
      </c>
      <c r="H19" s="68">
        <f>F19*Содержание!$C$42</f>
        <v>207.58003775</v>
      </c>
      <c r="I19" s="68">
        <f>G19*Содержание!$C$42</f>
        <v>227.6684285</v>
      </c>
    </row>
    <row r="20" spans="1:9" ht="93" customHeight="1" x14ac:dyDescent="0.2">
      <c r="A20" s="96" t="s">
        <v>1473</v>
      </c>
      <c r="B20" s="14"/>
      <c r="C20" s="14" t="s">
        <v>1089</v>
      </c>
      <c r="D20" s="96"/>
      <c r="E20" s="28" t="s">
        <v>939</v>
      </c>
      <c r="F20" s="213">
        <v>3.1</v>
      </c>
      <c r="G20" s="213">
        <v>3.4</v>
      </c>
      <c r="H20" s="68">
        <f>F20*Содержание!$C$42</f>
        <v>207.58003775</v>
      </c>
      <c r="I20" s="68">
        <f>G20*Содержание!$C$42</f>
        <v>227.6684285</v>
      </c>
    </row>
    <row r="21" spans="1:9" ht="93" customHeight="1" x14ac:dyDescent="0.2">
      <c r="A21" s="96" t="s">
        <v>1337</v>
      </c>
      <c r="B21" s="14" t="s">
        <v>1086</v>
      </c>
      <c r="C21" s="14" t="s">
        <v>1089</v>
      </c>
      <c r="D21" s="96"/>
      <c r="E21" s="28" t="s">
        <v>1410</v>
      </c>
      <c r="F21" s="213">
        <v>3.1</v>
      </c>
      <c r="G21" s="213">
        <v>3.4</v>
      </c>
      <c r="H21" s="68">
        <f>F21*Содержание!$C$42</f>
        <v>207.58003775</v>
      </c>
      <c r="I21" s="68">
        <f>G21*Содержание!$C$42</f>
        <v>227.6684285</v>
      </c>
    </row>
    <row r="22" spans="1:9" ht="102" customHeight="1" x14ac:dyDescent="0.2">
      <c r="A22" s="96" t="s">
        <v>1474</v>
      </c>
      <c r="B22" s="14"/>
      <c r="C22" s="14" t="s">
        <v>1089</v>
      </c>
      <c r="D22" s="96"/>
      <c r="E22" s="28" t="s">
        <v>940</v>
      </c>
      <c r="F22" s="213">
        <v>6</v>
      </c>
      <c r="G22" s="213">
        <v>6.6</v>
      </c>
      <c r="H22" s="68">
        <f>F22*Содержание!$C$42</f>
        <v>401.76781500000004</v>
      </c>
      <c r="I22" s="68">
        <f>G22*Содержание!$C$42</f>
        <v>441.94459649999999</v>
      </c>
    </row>
    <row r="23" spans="1:9" ht="96" customHeight="1" x14ac:dyDescent="0.2">
      <c r="A23" s="96" t="s">
        <v>1475</v>
      </c>
      <c r="B23" s="14"/>
      <c r="C23" s="14" t="s">
        <v>1089</v>
      </c>
      <c r="D23" s="96"/>
      <c r="E23" s="28" t="s">
        <v>941</v>
      </c>
      <c r="F23" s="213">
        <v>6</v>
      </c>
      <c r="G23" s="213">
        <v>6.6</v>
      </c>
      <c r="H23" s="68">
        <f>F23*Содержание!$C$42</f>
        <v>401.76781500000004</v>
      </c>
      <c r="I23" s="68">
        <f>G23*Содержание!$C$42</f>
        <v>441.94459649999999</v>
      </c>
    </row>
    <row r="24" spans="1:9" ht="97.5" customHeight="1" x14ac:dyDescent="0.2">
      <c r="A24" s="96" t="s">
        <v>1476</v>
      </c>
      <c r="B24" s="14"/>
      <c r="C24" s="14" t="s">
        <v>1089</v>
      </c>
      <c r="D24" s="96"/>
      <c r="E24" s="28" t="s">
        <v>942</v>
      </c>
      <c r="F24" s="213">
        <v>6.65</v>
      </c>
      <c r="G24" s="213">
        <v>7.4</v>
      </c>
      <c r="H24" s="68">
        <f>F24*Содержание!$C$42</f>
        <v>445.29266162500005</v>
      </c>
      <c r="I24" s="68">
        <f>G24*Содержание!$C$42</f>
        <v>495.51363850000001</v>
      </c>
    </row>
    <row r="25" spans="1:9" ht="97.5" customHeight="1" x14ac:dyDescent="0.2">
      <c r="A25" s="96" t="s">
        <v>1338</v>
      </c>
      <c r="B25" s="14" t="s">
        <v>1086</v>
      </c>
      <c r="C25" s="14" t="s">
        <v>1089</v>
      </c>
      <c r="D25" s="96"/>
      <c r="E25" s="28" t="s">
        <v>1411</v>
      </c>
      <c r="F25" s="213">
        <v>6.65</v>
      </c>
      <c r="G25" s="213">
        <v>7.4</v>
      </c>
      <c r="H25" s="68">
        <f>F25*Содержание!$C$42</f>
        <v>445.29266162500005</v>
      </c>
      <c r="I25" s="68">
        <f>G25*Содержание!$C$42</f>
        <v>495.51363850000001</v>
      </c>
    </row>
    <row r="26" spans="1:9" ht="100.5" customHeight="1" x14ac:dyDescent="0.2">
      <c r="A26" s="96" t="s">
        <v>1477</v>
      </c>
      <c r="B26" s="14"/>
      <c r="C26" s="14" t="s">
        <v>1089</v>
      </c>
      <c r="D26" s="96"/>
      <c r="E26" s="28" t="s">
        <v>943</v>
      </c>
      <c r="F26" s="213">
        <v>6.65</v>
      </c>
      <c r="G26" s="213">
        <v>7.4</v>
      </c>
      <c r="H26" s="68">
        <f>F26*Содержание!$C$42</f>
        <v>445.29266162500005</v>
      </c>
      <c r="I26" s="68">
        <f>G26*Содержание!$C$42</f>
        <v>495.51363850000001</v>
      </c>
    </row>
    <row r="27" spans="1:9" ht="100.5" customHeight="1" x14ac:dyDescent="0.2">
      <c r="A27" s="96" t="s">
        <v>1341</v>
      </c>
      <c r="B27" s="14" t="s">
        <v>1086</v>
      </c>
      <c r="C27" s="14" t="s">
        <v>1089</v>
      </c>
      <c r="D27" s="96"/>
      <c r="E27" s="28" t="s">
        <v>1412</v>
      </c>
      <c r="F27" s="213">
        <v>6.65</v>
      </c>
      <c r="G27" s="213">
        <v>7.4</v>
      </c>
      <c r="H27" s="68">
        <f>F27*Содержание!$C$42</f>
        <v>445.29266162500005</v>
      </c>
      <c r="I27" s="68">
        <f>G27*Содержание!$C$42</f>
        <v>495.51363850000001</v>
      </c>
    </row>
    <row r="28" spans="1:9" ht="111" customHeight="1" x14ac:dyDescent="0.2">
      <c r="A28" s="14" t="s">
        <v>1339</v>
      </c>
      <c r="B28" s="14"/>
      <c r="C28" s="14" t="s">
        <v>1089</v>
      </c>
      <c r="D28" s="96"/>
      <c r="E28" s="28" t="s">
        <v>946</v>
      </c>
      <c r="F28" s="213">
        <v>6.7</v>
      </c>
      <c r="G28" s="213">
        <v>7.4</v>
      </c>
      <c r="H28" s="68">
        <f>F28*Содержание!$C$42</f>
        <v>448.64072675</v>
      </c>
      <c r="I28" s="68">
        <f>G28*Содержание!$C$42</f>
        <v>495.51363850000001</v>
      </c>
    </row>
    <row r="29" spans="1:9" ht="102.75" customHeight="1" x14ac:dyDescent="0.2">
      <c r="A29" s="14" t="s">
        <v>1340</v>
      </c>
      <c r="B29" s="14" t="s">
        <v>1086</v>
      </c>
      <c r="C29" s="14" t="s">
        <v>1089</v>
      </c>
      <c r="D29" s="96"/>
      <c r="E29" s="28" t="s">
        <v>944</v>
      </c>
      <c r="F29" s="213">
        <v>6.7</v>
      </c>
      <c r="G29" s="213">
        <v>7.4</v>
      </c>
      <c r="H29" s="68">
        <f>F29*Содержание!$C$42</f>
        <v>448.64072675</v>
      </c>
      <c r="I29" s="68">
        <f>G29*Содержание!$C$42</f>
        <v>495.51363850000001</v>
      </c>
    </row>
    <row r="30" spans="1:9" ht="105.75" customHeight="1" x14ac:dyDescent="0.2">
      <c r="A30" s="14" t="s">
        <v>1342</v>
      </c>
      <c r="B30" s="14" t="s">
        <v>1086</v>
      </c>
      <c r="C30" s="14" t="s">
        <v>1089</v>
      </c>
      <c r="D30" s="96"/>
      <c r="E30" s="28" t="s">
        <v>945</v>
      </c>
      <c r="F30" s="213">
        <v>6.7</v>
      </c>
      <c r="G30" s="213">
        <v>7.4</v>
      </c>
      <c r="H30" s="68">
        <f>F30*Содержание!$C$42</f>
        <v>448.64072675</v>
      </c>
      <c r="I30" s="68">
        <f>G30*Содержание!$C$42</f>
        <v>495.51363850000001</v>
      </c>
    </row>
    <row r="31" spans="1:9" ht="108" customHeight="1" x14ac:dyDescent="0.2">
      <c r="A31" s="14" t="s">
        <v>1478</v>
      </c>
      <c r="B31" s="14"/>
      <c r="C31" s="14" t="s">
        <v>1089</v>
      </c>
      <c r="D31" s="96"/>
      <c r="E31" s="28" t="s">
        <v>947</v>
      </c>
      <c r="F31" s="213">
        <v>6.7</v>
      </c>
      <c r="G31" s="213">
        <v>7.4</v>
      </c>
      <c r="H31" s="68">
        <f>F31*Содержание!$C$42</f>
        <v>448.64072675</v>
      </c>
      <c r="I31" s="68">
        <f>G31*Содержание!$C$42</f>
        <v>495.51363850000001</v>
      </c>
    </row>
  </sheetData>
  <customSheetViews>
    <customSheetView guid="{387FB4AB-0DDA-49CE-893D-FDA5B323CE06}">
      <selection activeCell="A3" sqref="A3:E3"/>
      <pageMargins left="0.7" right="0.7" top="0.75" bottom="0.75" header="0.3" footer="0.3"/>
      <pageSetup paperSize="9" orientation="portrait" r:id="rId1"/>
    </customSheetView>
    <customSheetView guid="{117E5385-9640-4B3C-81D5-4AABB19413BA}">
      <selection activeCell="A3" sqref="A3:E3"/>
      <pageMargins left="0.7" right="0.7" top="0.75" bottom="0.75" header="0.3" footer="0.3"/>
      <pageSetup paperSize="9" orientation="portrait" r:id="rId2"/>
    </customSheetView>
    <customSheetView guid="{810B5283-CE84-444D-A80F-01A73D7F1E1F}">
      <selection activeCell="A3" sqref="A3:E3"/>
      <pageMargins left="0.7" right="0.7" top="0.75" bottom="0.75" header="0.3" footer="0.3"/>
      <pageSetup paperSize="9" orientation="portrait" r:id="rId3"/>
    </customSheetView>
    <customSheetView guid="{8AD9A505-2CB9-41E9-BA6E-2067C4057336}">
      <selection activeCell="A3" sqref="A3:E3"/>
      <pageMargins left="0.7" right="0.7" top="0.75" bottom="0.75" header="0.3" footer="0.3"/>
      <pageSetup paperSize="9" orientation="portrait" r:id="rId4"/>
    </customSheetView>
  </customSheetViews>
  <mergeCells count="5">
    <mergeCell ref="A1:I2"/>
    <mergeCell ref="A3:E3"/>
    <mergeCell ref="F3:G3"/>
    <mergeCell ref="H3:I3"/>
    <mergeCell ref="A5:I5"/>
  </mergeCells>
  <conditionalFormatting sqref="B1:B1048576">
    <cfRule type="containsText" dxfId="2" priority="2" stopIfTrue="1" operator="containsText" text="Да">
      <formula>NOT(ISERROR(SEARCH("Да",B1)))</formula>
    </cfRule>
  </conditionalFormatting>
  <hyperlinks>
    <hyperlink ref="A3:E3" location="Содержание!A1" display="Вернуться к содержанию" xr:uid="{00000000-0004-0000-1800-000000000000}"/>
  </hyperlinks>
  <pageMargins left="0.7" right="0.7" top="0.75" bottom="0.75" header="0.3" footer="0.3"/>
  <pageSetup paperSize="9" orientation="portrait" r:id="rId5"/>
  <drawing r:id="rId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54"/>
  <sheetViews>
    <sheetView zoomScaleNormal="100" workbookViewId="0">
      <pane ySplit="4" topLeftCell="A23" activePane="bottomLeft" state="frozen"/>
      <selection pane="bottomLeft" activeCell="F3" sqref="F3:I3"/>
    </sheetView>
  </sheetViews>
  <sheetFormatPr defaultRowHeight="24.2" customHeight="1" x14ac:dyDescent="0.15"/>
  <cols>
    <col min="1" max="1" width="29.7109375" style="2" customWidth="1"/>
    <col min="2" max="2" width="8.5703125" style="2" bestFit="1" customWidth="1"/>
    <col min="3" max="3" width="8.140625" style="2" bestFit="1" customWidth="1"/>
    <col min="4" max="4" width="20.28515625" style="2" customWidth="1"/>
    <col min="5" max="5" width="59.42578125" style="2" customWidth="1"/>
    <col min="6" max="6" width="13.7109375" style="2" customWidth="1"/>
    <col min="7" max="7" width="12.28515625" style="2" customWidth="1"/>
    <col min="8" max="8" width="15.7109375" style="2" customWidth="1"/>
    <col min="9" max="9" width="17.140625" style="2" customWidth="1"/>
    <col min="10" max="16384" width="9.140625" style="2"/>
  </cols>
  <sheetData>
    <row r="1" spans="1:9" ht="24.2" customHeight="1" x14ac:dyDescent="0.15">
      <c r="A1" s="313" t="str">
        <f>Содержание!B1</f>
        <v>ООО “НеоТайп”, г. Москва, ул. 16-я Парковая, д. 30 
Телефон/Факс: (499) 461-4505, (495) 983-11-65, (495) 978-4130 E-mail: info@svetenergo.ru</v>
      </c>
      <c r="B1" s="314"/>
      <c r="C1" s="314"/>
      <c r="D1" s="315"/>
      <c r="E1" s="315"/>
      <c r="F1" s="315"/>
      <c r="G1" s="315"/>
      <c r="H1" s="315"/>
      <c r="I1" s="315"/>
    </row>
    <row r="2" spans="1:9" ht="24.2" customHeight="1" thickBot="1" x14ac:dyDescent="0.2">
      <c r="A2" s="316"/>
      <c r="B2" s="317"/>
      <c r="C2" s="317"/>
      <c r="D2" s="318"/>
      <c r="E2" s="318"/>
      <c r="F2" s="318"/>
      <c r="G2" s="318"/>
      <c r="H2" s="318"/>
      <c r="I2" s="318"/>
    </row>
    <row r="3" spans="1:9" ht="34.5" customHeight="1" x14ac:dyDescent="0.15">
      <c r="A3" s="278" t="str">
        <f>Дюралайт!A3</f>
        <v>Вернуться к содержанию</v>
      </c>
      <c r="B3" s="278"/>
      <c r="C3" s="278"/>
      <c r="D3" s="278"/>
      <c r="E3" s="278"/>
      <c r="F3" s="255" t="str">
        <f>Дюралайт!F3</f>
        <v>Курс доллара ЦБ + 2.5% = У.Е.</v>
      </c>
      <c r="G3" s="256"/>
      <c r="H3" s="255" t="str">
        <f>Дюралайт!H3</f>
        <v>Курс доллара: 65,3281 руб. + 2,5%</v>
      </c>
      <c r="I3" s="256"/>
    </row>
    <row r="4" spans="1:9" ht="24.2" customHeight="1" x14ac:dyDescent="0.15">
      <c r="A4" s="63" t="str">
        <f>Дюралайт!A4</f>
        <v>Артикул</v>
      </c>
      <c r="B4" s="61" t="s">
        <v>1084</v>
      </c>
      <c r="C4" s="61" t="s">
        <v>1087</v>
      </c>
      <c r="D4" s="63" t="str">
        <f>Дюралайт!D4</f>
        <v>Фотография</v>
      </c>
      <c r="E4" s="140" t="s">
        <v>1667</v>
      </c>
      <c r="F4" s="19" t="str">
        <f>Дюралайт!F4</f>
        <v>Опт</v>
      </c>
      <c r="G4" s="20" t="str">
        <f>Дюралайт!G4</f>
        <v>Розница</v>
      </c>
      <c r="H4" s="19" t="str">
        <f>F4</f>
        <v>Опт</v>
      </c>
      <c r="I4" s="20" t="str">
        <f>G4</f>
        <v>Розница</v>
      </c>
    </row>
    <row r="5" spans="1:9" ht="27" customHeight="1" x14ac:dyDescent="0.15">
      <c r="A5" s="308" t="s">
        <v>468</v>
      </c>
      <c r="B5" s="308"/>
      <c r="C5" s="308"/>
      <c r="D5" s="308"/>
      <c r="E5" s="308"/>
      <c r="F5" s="308"/>
      <c r="G5" s="308"/>
      <c r="H5" s="308"/>
      <c r="I5" s="308"/>
    </row>
    <row r="6" spans="1:9" ht="101.25" customHeight="1" x14ac:dyDescent="0.15">
      <c r="A6" s="14" t="s">
        <v>425</v>
      </c>
      <c r="B6" s="14"/>
      <c r="C6" s="14" t="s">
        <v>1089</v>
      </c>
      <c r="D6" s="162"/>
      <c r="E6" s="28" t="s">
        <v>500</v>
      </c>
      <c r="F6" s="175">
        <v>20</v>
      </c>
      <c r="G6" s="175">
        <v>22</v>
      </c>
      <c r="H6" s="68">
        <f>F6*Содержание!$C$42</f>
        <v>1339.22605</v>
      </c>
      <c r="I6" s="68">
        <f>G6*Содержание!$C$42</f>
        <v>1473.148655</v>
      </c>
    </row>
    <row r="7" spans="1:9" ht="71.25" customHeight="1" x14ac:dyDescent="0.15">
      <c r="A7" s="54" t="s">
        <v>426</v>
      </c>
      <c r="B7" s="14"/>
      <c r="C7" s="14" t="s">
        <v>1089</v>
      </c>
      <c r="D7" s="162"/>
      <c r="E7" s="70" t="s">
        <v>501</v>
      </c>
      <c r="F7" s="172">
        <v>23</v>
      </c>
      <c r="G7" s="172">
        <v>25</v>
      </c>
      <c r="H7" s="68">
        <f>F7*Содержание!$C$42</f>
        <v>1540.1099575000001</v>
      </c>
      <c r="I7" s="68">
        <f>G7*Содержание!$C$42</f>
        <v>1674.0325625</v>
      </c>
    </row>
    <row r="8" spans="1:9" ht="75" customHeight="1" x14ac:dyDescent="0.2">
      <c r="A8" s="14" t="s">
        <v>1263</v>
      </c>
      <c r="B8" s="14"/>
      <c r="C8" s="14" t="s">
        <v>1089</v>
      </c>
      <c r="D8"/>
      <c r="E8" s="31" t="s">
        <v>502</v>
      </c>
      <c r="F8" s="175">
        <v>17</v>
      </c>
      <c r="G8" s="175">
        <v>19</v>
      </c>
      <c r="H8" s="68">
        <f>F8*Содержание!$C$42</f>
        <v>1138.3421425000001</v>
      </c>
      <c r="I8" s="68">
        <f>G8*Содержание!$C$42</f>
        <v>1272.2647475000001</v>
      </c>
    </row>
    <row r="9" spans="1:9" ht="76.5" customHeight="1" x14ac:dyDescent="0.15">
      <c r="A9" s="14" t="s">
        <v>1264</v>
      </c>
      <c r="B9" s="14"/>
      <c r="C9" s="14" t="s">
        <v>1089</v>
      </c>
      <c r="D9" s="162"/>
      <c r="E9" s="31" t="s">
        <v>355</v>
      </c>
      <c r="F9" s="175">
        <v>17</v>
      </c>
      <c r="G9" s="175">
        <v>19</v>
      </c>
      <c r="H9" s="68">
        <f>F9*Содержание!$C$42</f>
        <v>1138.3421425000001</v>
      </c>
      <c r="I9" s="68">
        <f>G9*Содержание!$C$42</f>
        <v>1272.2647475000001</v>
      </c>
    </row>
    <row r="10" spans="1:9" ht="38.25" customHeight="1" x14ac:dyDescent="0.15">
      <c r="A10" s="284" t="s">
        <v>469</v>
      </c>
      <c r="B10" s="284"/>
      <c r="C10" s="284"/>
      <c r="D10" s="284"/>
      <c r="E10" s="284"/>
      <c r="F10" s="284"/>
      <c r="G10" s="284"/>
      <c r="H10" s="284"/>
      <c r="I10" s="284"/>
    </row>
    <row r="11" spans="1:9" ht="121.5" customHeight="1" x14ac:dyDescent="0.15">
      <c r="A11" s="144">
        <v>10224</v>
      </c>
      <c r="B11" s="14"/>
      <c r="C11" s="14" t="s">
        <v>1089</v>
      </c>
      <c r="D11" s="14"/>
      <c r="E11" s="28" t="s">
        <v>200</v>
      </c>
      <c r="F11" s="175">
        <v>39</v>
      </c>
      <c r="G11" s="175">
        <v>43</v>
      </c>
      <c r="H11" s="68">
        <f>F11*Содержание!$C$42</f>
        <v>2611.4907975000001</v>
      </c>
      <c r="I11" s="68">
        <f>G11*Содержание!$C$42</f>
        <v>2879.3360075000001</v>
      </c>
    </row>
    <row r="12" spans="1:9" ht="150" customHeight="1" x14ac:dyDescent="0.15">
      <c r="A12" s="144">
        <v>10154</v>
      </c>
      <c r="B12" s="14"/>
      <c r="C12" s="14" t="s">
        <v>1089</v>
      </c>
      <c r="D12" s="14"/>
      <c r="E12" s="28" t="s">
        <v>421</v>
      </c>
      <c r="F12" s="175">
        <v>33</v>
      </c>
      <c r="G12" s="175">
        <v>36</v>
      </c>
      <c r="H12" s="68">
        <f>F12*Содержание!$C$42</f>
        <v>2209.7229824999999</v>
      </c>
      <c r="I12" s="68">
        <f>G12*Содержание!$C$42</f>
        <v>2410.60689</v>
      </c>
    </row>
    <row r="13" spans="1:9" ht="151.5" customHeight="1" x14ac:dyDescent="0.15">
      <c r="A13" s="4" t="s">
        <v>1145</v>
      </c>
      <c r="B13" s="14"/>
      <c r="C13" s="14" t="s">
        <v>1089</v>
      </c>
      <c r="D13" s="143"/>
      <c r="E13" s="33" t="s">
        <v>302</v>
      </c>
      <c r="F13" s="175">
        <v>33</v>
      </c>
      <c r="G13" s="175">
        <v>36</v>
      </c>
      <c r="H13" s="68">
        <f>F13*Содержание!$C$42</f>
        <v>2209.7229824999999</v>
      </c>
      <c r="I13" s="68">
        <f>G13*Содержание!$C$42</f>
        <v>2410.60689</v>
      </c>
    </row>
    <row r="14" spans="1:9" ht="88.5" customHeight="1" x14ac:dyDescent="0.15">
      <c r="A14" s="144" t="s">
        <v>1002</v>
      </c>
      <c r="B14" s="14"/>
      <c r="C14" s="14" t="s">
        <v>1089</v>
      </c>
      <c r="D14" s="143"/>
      <c r="E14" s="28" t="s">
        <v>165</v>
      </c>
      <c r="F14" s="175">
        <v>66</v>
      </c>
      <c r="G14" s="175">
        <v>72</v>
      </c>
      <c r="H14" s="68">
        <f>F14*Содержание!$C$42</f>
        <v>4419.4459649999999</v>
      </c>
      <c r="I14" s="68">
        <f>G14*Содержание!$C$42</f>
        <v>4821.21378</v>
      </c>
    </row>
    <row r="15" spans="1:9" ht="150.75" customHeight="1" x14ac:dyDescent="0.15">
      <c r="A15" s="144">
        <v>10324</v>
      </c>
      <c r="B15" s="14"/>
      <c r="C15" s="14" t="s">
        <v>1089</v>
      </c>
      <c r="D15" s="143"/>
      <c r="E15" s="28" t="s">
        <v>223</v>
      </c>
      <c r="F15" s="175">
        <v>20</v>
      </c>
      <c r="G15" s="175">
        <v>22</v>
      </c>
      <c r="H15" s="68">
        <f>F15*Содержание!$C$42</f>
        <v>1339.22605</v>
      </c>
      <c r="I15" s="68">
        <f>G15*Содержание!$C$42</f>
        <v>1473.148655</v>
      </c>
    </row>
    <row r="16" spans="1:9" ht="104.25" customHeight="1" x14ac:dyDescent="0.15">
      <c r="A16" s="144" t="s">
        <v>1265</v>
      </c>
      <c r="B16" s="14" t="s">
        <v>1086</v>
      </c>
      <c r="C16" s="14" t="s">
        <v>1089</v>
      </c>
      <c r="D16" s="143"/>
      <c r="E16" s="28" t="s">
        <v>1046</v>
      </c>
      <c r="F16" s="175">
        <v>15</v>
      </c>
      <c r="G16" s="175">
        <v>17</v>
      </c>
      <c r="H16" s="68">
        <f>F16*Содержание!$C$42</f>
        <v>1004.4195375</v>
      </c>
      <c r="I16" s="68">
        <f>G16*Содержание!$C$42</f>
        <v>1138.3421425000001</v>
      </c>
    </row>
    <row r="17" spans="1:9" ht="150" customHeight="1" x14ac:dyDescent="0.15">
      <c r="A17" s="144" t="s">
        <v>1001</v>
      </c>
      <c r="B17" s="14"/>
      <c r="C17" s="14" t="s">
        <v>1089</v>
      </c>
      <c r="D17" s="143"/>
      <c r="E17" s="28" t="s">
        <v>427</v>
      </c>
      <c r="F17" s="175">
        <v>23</v>
      </c>
      <c r="G17" s="175">
        <v>25.5</v>
      </c>
      <c r="H17" s="68">
        <f>F17*Содержание!$C$42</f>
        <v>1540.1099575000001</v>
      </c>
      <c r="I17" s="68">
        <f>G17*Содержание!$C$42</f>
        <v>1707.51321375</v>
      </c>
    </row>
    <row r="18" spans="1:9" ht="133.5" customHeight="1" x14ac:dyDescent="0.2">
      <c r="A18" s="163" t="s">
        <v>1131</v>
      </c>
      <c r="B18" s="14"/>
      <c r="C18" s="14" t="s">
        <v>1089</v>
      </c>
      <c r="D18"/>
      <c r="E18" s="33" t="s">
        <v>459</v>
      </c>
      <c r="F18" s="175">
        <v>23</v>
      </c>
      <c r="G18" s="175">
        <v>25.5</v>
      </c>
      <c r="H18" s="68">
        <f>F18*Содержание!$C$42</f>
        <v>1540.1099575000001</v>
      </c>
      <c r="I18" s="68">
        <f>G18*Содержание!$C$42</f>
        <v>1707.51321375</v>
      </c>
    </row>
    <row r="19" spans="1:9" ht="120.75" customHeight="1" x14ac:dyDescent="0.2">
      <c r="A19" s="159" t="s">
        <v>1132</v>
      </c>
      <c r="B19" s="14"/>
      <c r="C19" s="14" t="s">
        <v>1089</v>
      </c>
      <c r="D19" s="161"/>
      <c r="E19" s="98" t="s">
        <v>135</v>
      </c>
      <c r="F19" s="175">
        <v>23</v>
      </c>
      <c r="G19" s="175">
        <v>25.5</v>
      </c>
      <c r="H19" s="71">
        <f>F19*Содержание!$C$42</f>
        <v>1540.1099575000001</v>
      </c>
      <c r="I19" s="71">
        <f>G19*Содержание!$C$42</f>
        <v>1707.51321375</v>
      </c>
    </row>
    <row r="20" spans="1:9" ht="33" customHeight="1" x14ac:dyDescent="0.15">
      <c r="A20" s="284" t="s">
        <v>323</v>
      </c>
      <c r="B20" s="284"/>
      <c r="C20" s="284"/>
      <c r="D20" s="284"/>
      <c r="E20" s="284"/>
      <c r="F20" s="284"/>
      <c r="G20" s="284"/>
      <c r="H20" s="284"/>
      <c r="I20" s="284"/>
    </row>
    <row r="21" spans="1:9" ht="204" customHeight="1" x14ac:dyDescent="0.15">
      <c r="A21" s="144">
        <v>90284</v>
      </c>
      <c r="B21" s="14"/>
      <c r="C21" s="14" t="s">
        <v>1089</v>
      </c>
      <c r="D21" s="143"/>
      <c r="E21" s="28" t="s">
        <v>47</v>
      </c>
      <c r="F21" s="175">
        <v>39</v>
      </c>
      <c r="G21" s="175">
        <v>42</v>
      </c>
      <c r="H21" s="68">
        <f>F21*Содержание!$C$42</f>
        <v>2611.4907975000001</v>
      </c>
      <c r="I21" s="68">
        <f>G21*Содержание!$C$42</f>
        <v>2812.3747050000002</v>
      </c>
    </row>
    <row r="22" spans="1:9" ht="162" customHeight="1" x14ac:dyDescent="0.15">
      <c r="A22" s="144">
        <v>90194</v>
      </c>
      <c r="B22" s="14"/>
      <c r="C22" s="14" t="s">
        <v>1089</v>
      </c>
      <c r="D22" s="143"/>
      <c r="E22" s="28" t="s">
        <v>55</v>
      </c>
      <c r="F22" s="175">
        <v>39</v>
      </c>
      <c r="G22" s="175">
        <v>42</v>
      </c>
      <c r="H22" s="68">
        <f>F22*Содержание!$C$42</f>
        <v>2611.4907975000001</v>
      </c>
      <c r="I22" s="68">
        <f>G22*Содержание!$C$42</f>
        <v>2812.3747050000002</v>
      </c>
    </row>
    <row r="23" spans="1:9" ht="83.25" customHeight="1" x14ac:dyDescent="0.15">
      <c r="A23" s="144">
        <v>90504</v>
      </c>
      <c r="B23" s="14"/>
      <c r="C23" s="14" t="s">
        <v>1089</v>
      </c>
      <c r="D23" s="319"/>
      <c r="E23" s="28" t="s">
        <v>380</v>
      </c>
      <c r="F23" s="175">
        <v>23</v>
      </c>
      <c r="G23" s="175">
        <v>25</v>
      </c>
      <c r="H23" s="68">
        <f>F23*Содержание!$C$42</f>
        <v>1540.1099575000001</v>
      </c>
      <c r="I23" s="68">
        <f>G23*Содержание!$C$42</f>
        <v>1674.0325625</v>
      </c>
    </row>
    <row r="24" spans="1:9" ht="111" customHeight="1" x14ac:dyDescent="0.15">
      <c r="A24" s="4" t="s">
        <v>1266</v>
      </c>
      <c r="B24" s="14"/>
      <c r="C24" s="14" t="s">
        <v>1089</v>
      </c>
      <c r="D24" s="320"/>
      <c r="E24" s="33" t="s">
        <v>407</v>
      </c>
      <c r="F24" s="175">
        <v>23</v>
      </c>
      <c r="G24" s="175">
        <v>25</v>
      </c>
      <c r="H24" s="68">
        <f>F24*Содержание!$C$42</f>
        <v>1540.1099575000001</v>
      </c>
      <c r="I24" s="68">
        <f>G24*Содержание!$C$42</f>
        <v>1674.0325625</v>
      </c>
    </row>
    <row r="25" spans="1:9" ht="78" customHeight="1" x14ac:dyDescent="0.15">
      <c r="A25" s="144">
        <v>90534</v>
      </c>
      <c r="B25" s="14"/>
      <c r="C25" s="14" t="s">
        <v>1089</v>
      </c>
      <c r="D25" s="319"/>
      <c r="E25" s="28" t="s">
        <v>380</v>
      </c>
      <c r="F25" s="175">
        <v>23</v>
      </c>
      <c r="G25" s="175">
        <v>25</v>
      </c>
      <c r="H25" s="68">
        <f>F25*Содержание!$C$42</f>
        <v>1540.1099575000001</v>
      </c>
      <c r="I25" s="68">
        <f>G25*Содержание!$C$42</f>
        <v>1674.0325625</v>
      </c>
    </row>
    <row r="26" spans="1:9" ht="89.25" customHeight="1" x14ac:dyDescent="0.15">
      <c r="A26" s="4" t="s">
        <v>1267</v>
      </c>
      <c r="B26" s="14"/>
      <c r="C26" s="14" t="s">
        <v>1089</v>
      </c>
      <c r="D26" s="320"/>
      <c r="E26" s="33" t="s">
        <v>407</v>
      </c>
      <c r="F26" s="175">
        <v>23</v>
      </c>
      <c r="G26" s="175">
        <v>25</v>
      </c>
      <c r="H26" s="68">
        <f>F26*Содержание!$C$42</f>
        <v>1540.1099575000001</v>
      </c>
      <c r="I26" s="68">
        <f>G26*Содержание!$C$42</f>
        <v>1674.0325625</v>
      </c>
    </row>
    <row r="27" spans="1:9" ht="107.25" customHeight="1" x14ac:dyDescent="0.15">
      <c r="A27" s="144">
        <v>90674</v>
      </c>
      <c r="B27" s="14"/>
      <c r="C27" s="14" t="s">
        <v>1089</v>
      </c>
      <c r="D27" s="143"/>
      <c r="E27" s="28" t="s">
        <v>381</v>
      </c>
      <c r="F27" s="175">
        <v>27</v>
      </c>
      <c r="G27" s="175">
        <v>30</v>
      </c>
      <c r="H27" s="68">
        <f>F27*Содержание!$C$42</f>
        <v>1807.9551675</v>
      </c>
      <c r="I27" s="68">
        <f>G27*Содержание!$C$42</f>
        <v>2008.8390750000001</v>
      </c>
    </row>
    <row r="28" spans="1:9" ht="155.25" customHeight="1" x14ac:dyDescent="0.15">
      <c r="A28" s="144">
        <v>90684</v>
      </c>
      <c r="B28" s="14"/>
      <c r="C28" s="14" t="s">
        <v>1089</v>
      </c>
      <c r="D28" s="143"/>
      <c r="E28" s="28" t="s">
        <v>556</v>
      </c>
      <c r="F28" s="175">
        <v>33</v>
      </c>
      <c r="G28" s="175">
        <v>36</v>
      </c>
      <c r="H28" s="68">
        <f>F28*Содержание!$C$42</f>
        <v>2209.7229824999999</v>
      </c>
      <c r="I28" s="68">
        <f>G28*Содержание!$C$42</f>
        <v>2410.60689</v>
      </c>
    </row>
    <row r="29" spans="1:9" ht="151.5" customHeight="1" x14ac:dyDescent="0.15">
      <c r="A29" s="144" t="s">
        <v>972</v>
      </c>
      <c r="B29" s="14"/>
      <c r="C29" s="14" t="s">
        <v>1089</v>
      </c>
      <c r="D29" s="143"/>
      <c r="E29" s="28" t="s">
        <v>973</v>
      </c>
      <c r="F29" s="175">
        <v>90</v>
      </c>
      <c r="G29" s="175">
        <v>99</v>
      </c>
      <c r="H29" s="68">
        <f>F29*Содержание!$C$42</f>
        <v>6026.5172250000005</v>
      </c>
      <c r="I29" s="68">
        <f>G29*Содержание!$C$42</f>
        <v>6629.1689475000003</v>
      </c>
    </row>
    <row r="30" spans="1:9" ht="93.75" customHeight="1" x14ac:dyDescent="0.15">
      <c r="A30" s="14" t="s">
        <v>1268</v>
      </c>
      <c r="B30" s="14"/>
      <c r="C30" s="14" t="s">
        <v>1089</v>
      </c>
      <c r="D30" s="14"/>
      <c r="E30" s="28" t="s">
        <v>643</v>
      </c>
      <c r="F30" s="175">
        <v>55</v>
      </c>
      <c r="G30" s="175">
        <v>60</v>
      </c>
      <c r="H30" s="68">
        <f>F30*Содержание!$C$42</f>
        <v>3682.8716374999999</v>
      </c>
      <c r="I30" s="68">
        <f>G30*Содержание!$C$42</f>
        <v>4017.6781500000002</v>
      </c>
    </row>
    <row r="31" spans="1:9" ht="36" customHeight="1" x14ac:dyDescent="0.15">
      <c r="A31" s="284" t="s">
        <v>324</v>
      </c>
      <c r="B31" s="284"/>
      <c r="C31" s="284"/>
      <c r="D31" s="284"/>
      <c r="E31" s="284"/>
      <c r="F31" s="284"/>
      <c r="G31" s="284"/>
      <c r="H31" s="284"/>
      <c r="I31" s="284"/>
    </row>
    <row r="32" spans="1:9" ht="73.5" customHeight="1" x14ac:dyDescent="0.15">
      <c r="A32" s="144" t="s">
        <v>644</v>
      </c>
      <c r="B32" s="14"/>
      <c r="C32" s="14" t="s">
        <v>1089</v>
      </c>
      <c r="D32" s="14"/>
      <c r="E32" s="28" t="s">
        <v>645</v>
      </c>
      <c r="F32" s="175">
        <v>7.2</v>
      </c>
      <c r="G32" s="175">
        <v>8</v>
      </c>
      <c r="H32" s="68">
        <f>F32*Содержание!$C$42</f>
        <v>482.12137800000005</v>
      </c>
      <c r="I32" s="68">
        <f>G32*Содержание!$C$42</f>
        <v>535.69042000000002</v>
      </c>
    </row>
    <row r="33" spans="1:9" ht="72" customHeight="1" x14ac:dyDescent="0.15">
      <c r="A33" s="4" t="s">
        <v>1269</v>
      </c>
      <c r="B33" s="14"/>
      <c r="C33" s="14" t="s">
        <v>1089</v>
      </c>
      <c r="D33" s="14"/>
      <c r="E33" s="33" t="s">
        <v>698</v>
      </c>
      <c r="F33" s="175">
        <v>7.2</v>
      </c>
      <c r="G33" s="175">
        <v>8</v>
      </c>
      <c r="H33" s="68">
        <f>F33*Содержание!$C$42</f>
        <v>482.12137800000005</v>
      </c>
      <c r="I33" s="68">
        <f>G33*Содержание!$C$42</f>
        <v>535.69042000000002</v>
      </c>
    </row>
    <row r="34" spans="1:9" ht="74.25" customHeight="1" x14ac:dyDescent="0.15">
      <c r="A34" s="144" t="s">
        <v>646</v>
      </c>
      <c r="B34" s="14"/>
      <c r="C34" s="14" t="s">
        <v>1089</v>
      </c>
      <c r="D34" s="14"/>
      <c r="E34" s="28" t="s">
        <v>647</v>
      </c>
      <c r="F34" s="175">
        <v>8</v>
      </c>
      <c r="G34" s="175">
        <v>9</v>
      </c>
      <c r="H34" s="68">
        <f>F34*Содержание!$C$42</f>
        <v>535.69042000000002</v>
      </c>
      <c r="I34" s="68">
        <f>G34*Содержание!$C$42</f>
        <v>602.65172250000001</v>
      </c>
    </row>
    <row r="35" spans="1:9" ht="72" customHeight="1" x14ac:dyDescent="0.15">
      <c r="A35" s="144" t="s">
        <v>648</v>
      </c>
      <c r="B35" s="14"/>
      <c r="C35" s="14" t="s">
        <v>1089</v>
      </c>
      <c r="D35" s="14"/>
      <c r="E35" s="28" t="s">
        <v>295</v>
      </c>
      <c r="F35" s="175">
        <v>8</v>
      </c>
      <c r="G35" s="175">
        <v>9</v>
      </c>
      <c r="H35" s="68">
        <f>F35*Содержание!$C$42</f>
        <v>535.69042000000002</v>
      </c>
      <c r="I35" s="68">
        <f>G35*Содержание!$C$42</f>
        <v>602.65172250000001</v>
      </c>
    </row>
    <row r="36" spans="1:9" ht="72.75" customHeight="1" x14ac:dyDescent="0.15">
      <c r="A36" s="144" t="s">
        <v>296</v>
      </c>
      <c r="B36" s="14"/>
      <c r="C36" s="14" t="s">
        <v>1089</v>
      </c>
      <c r="D36" s="14"/>
      <c r="E36" s="28" t="s">
        <v>297</v>
      </c>
      <c r="F36" s="175">
        <v>8</v>
      </c>
      <c r="G36" s="175">
        <v>9</v>
      </c>
      <c r="H36" s="68">
        <f>F36*Содержание!$C$42</f>
        <v>535.69042000000002</v>
      </c>
      <c r="I36" s="68">
        <f>G36*Содержание!$C$42</f>
        <v>602.65172250000001</v>
      </c>
    </row>
    <row r="37" spans="1:9" ht="72" customHeight="1" x14ac:dyDescent="0.15">
      <c r="A37" s="144" t="s">
        <v>298</v>
      </c>
      <c r="B37" s="14"/>
      <c r="C37" s="14" t="s">
        <v>1089</v>
      </c>
      <c r="D37" s="14"/>
      <c r="E37" s="28" t="s">
        <v>33</v>
      </c>
      <c r="F37" s="175">
        <v>11</v>
      </c>
      <c r="G37" s="175">
        <v>12</v>
      </c>
      <c r="H37" s="68">
        <f>F37*Содержание!$C$42</f>
        <v>736.57432749999998</v>
      </c>
      <c r="I37" s="68">
        <f>G37*Содержание!$C$42</f>
        <v>803.53563000000008</v>
      </c>
    </row>
    <row r="38" spans="1:9" ht="72.75" customHeight="1" x14ac:dyDescent="0.15">
      <c r="A38" s="4" t="s">
        <v>1270</v>
      </c>
      <c r="B38" s="14"/>
      <c r="C38" s="14" t="s">
        <v>1089</v>
      </c>
      <c r="D38" s="14"/>
      <c r="E38" s="35" t="s">
        <v>278</v>
      </c>
      <c r="F38" s="175">
        <v>11</v>
      </c>
      <c r="G38" s="175">
        <v>12</v>
      </c>
      <c r="H38" s="68">
        <f>F38*Содержание!$C$42</f>
        <v>736.57432749999998</v>
      </c>
      <c r="I38" s="68">
        <f>G38*Содержание!$C$42</f>
        <v>803.53563000000008</v>
      </c>
    </row>
    <row r="39" spans="1:9" ht="72.75" customHeight="1" x14ac:dyDescent="0.15">
      <c r="A39" s="144" t="s">
        <v>34</v>
      </c>
      <c r="B39" s="14"/>
      <c r="C39" s="14" t="s">
        <v>1089</v>
      </c>
      <c r="D39" s="14"/>
      <c r="E39" s="28" t="s">
        <v>94</v>
      </c>
      <c r="F39" s="175">
        <v>14</v>
      </c>
      <c r="G39" s="175">
        <v>15</v>
      </c>
      <c r="H39" s="68">
        <f>F39*Содержание!$C$42</f>
        <v>937.45823500000006</v>
      </c>
      <c r="I39" s="68">
        <f>G39*Содержание!$C$42</f>
        <v>1004.4195375</v>
      </c>
    </row>
    <row r="40" spans="1:9" ht="72.75" customHeight="1" x14ac:dyDescent="0.15">
      <c r="A40" s="4" t="s">
        <v>1271</v>
      </c>
      <c r="B40" s="14"/>
      <c r="C40" s="14" t="s">
        <v>1089</v>
      </c>
      <c r="D40" s="14"/>
      <c r="E40" s="33" t="s">
        <v>279</v>
      </c>
      <c r="F40" s="175">
        <v>14</v>
      </c>
      <c r="G40" s="175">
        <v>15</v>
      </c>
      <c r="H40" s="68">
        <f>F40*Содержание!$C$42</f>
        <v>937.45823500000006</v>
      </c>
      <c r="I40" s="68">
        <f>G40*Содержание!$C$42</f>
        <v>1004.4195375</v>
      </c>
    </row>
    <row r="41" spans="1:9" ht="76.5" customHeight="1" x14ac:dyDescent="0.15">
      <c r="A41" s="144" t="s">
        <v>809</v>
      </c>
      <c r="B41" s="14"/>
      <c r="C41" s="14" t="s">
        <v>1089</v>
      </c>
      <c r="D41" s="14"/>
      <c r="E41" s="28" t="s">
        <v>356</v>
      </c>
      <c r="F41" s="175">
        <v>3.5</v>
      </c>
      <c r="G41" s="175">
        <v>4</v>
      </c>
      <c r="H41" s="68">
        <f>F41*Содержание!$C$42</f>
        <v>234.36455875000001</v>
      </c>
      <c r="I41" s="68">
        <f>G41*Содержание!$C$42</f>
        <v>267.84521000000001</v>
      </c>
    </row>
    <row r="42" spans="1:9" ht="75" customHeight="1" x14ac:dyDescent="0.15">
      <c r="A42" s="144" t="s">
        <v>810</v>
      </c>
      <c r="B42" s="14"/>
      <c r="C42" s="14" t="s">
        <v>1089</v>
      </c>
      <c r="D42" s="14"/>
      <c r="E42" s="28" t="s">
        <v>95</v>
      </c>
      <c r="F42" s="175">
        <v>25.6</v>
      </c>
      <c r="G42" s="175">
        <v>28</v>
      </c>
      <c r="H42" s="68">
        <f>F42*Содержание!$C$42</f>
        <v>1714.2093440000001</v>
      </c>
      <c r="I42" s="68">
        <f>G42*Содержание!$C$42</f>
        <v>1874.9164700000001</v>
      </c>
    </row>
    <row r="44" spans="1:9" ht="71.25" customHeight="1" x14ac:dyDescent="0.15"/>
    <row r="45" spans="1:9" ht="71.25" customHeight="1" x14ac:dyDescent="0.15"/>
    <row r="46" spans="1:9" ht="72" customHeight="1" x14ac:dyDescent="0.15"/>
    <row r="47" spans="1:9" ht="70.5" customHeight="1" x14ac:dyDescent="0.15"/>
    <row r="48" spans="1:9" ht="72" customHeight="1" x14ac:dyDescent="0.15"/>
    <row r="49" ht="71.25" customHeight="1" x14ac:dyDescent="0.15"/>
    <row r="50" ht="71.25" customHeight="1" x14ac:dyDescent="0.15"/>
    <row r="51" ht="72" customHeight="1" x14ac:dyDescent="0.15"/>
    <row r="52" ht="72" customHeight="1" x14ac:dyDescent="0.15"/>
    <row r="53" ht="72.75" customHeight="1" x14ac:dyDescent="0.15"/>
    <row r="54" ht="74.25" customHeight="1" x14ac:dyDescent="0.15"/>
  </sheetData>
  <sheetProtection selectLockedCells="1" selectUnlockedCells="1"/>
  <customSheetViews>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10">
    <mergeCell ref="A20:I20"/>
    <mergeCell ref="A31:I31"/>
    <mergeCell ref="D23:D24"/>
    <mergeCell ref="D25:D26"/>
    <mergeCell ref="A1:I2"/>
    <mergeCell ref="A5:I5"/>
    <mergeCell ref="H3:I3"/>
    <mergeCell ref="A3:E3"/>
    <mergeCell ref="F3:G3"/>
    <mergeCell ref="A10:I10"/>
  </mergeCells>
  <phoneticPr fontId="9" type="noConversion"/>
  <conditionalFormatting sqref="B1:B1048576">
    <cfRule type="containsText" dxfId="1" priority="1" stopIfTrue="1" operator="containsText" text="Да">
      <formula>NOT(ISERROR(SEARCH("Да",B1)))</formula>
    </cfRule>
  </conditionalFormatting>
  <hyperlinks>
    <hyperlink ref="A3:E3" location="Содержание!A1" display="Вернуться к содержанию" xr:uid="{00000000-0004-0000-1900-000000000000}"/>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14"/>
  <sheetViews>
    <sheetView zoomScaleNormal="100" workbookViewId="0">
      <pane ySplit="4" topLeftCell="A5" activePane="bottomLeft" state="frozen"/>
      <selection pane="bottomLeft" activeCell="F3" sqref="F3:I3"/>
    </sheetView>
  </sheetViews>
  <sheetFormatPr defaultRowHeight="24.2" customHeight="1" x14ac:dyDescent="0.15"/>
  <cols>
    <col min="1" max="1" width="29.7109375" style="2" customWidth="1"/>
    <col min="2" max="2" width="8.5703125" style="2" bestFit="1" customWidth="1"/>
    <col min="3" max="3" width="8.140625" style="2" bestFit="1" customWidth="1"/>
    <col min="4" max="4" width="20.140625" style="2" customWidth="1"/>
    <col min="5" max="5" width="55.42578125" style="2" customWidth="1"/>
    <col min="6" max="6" width="12.7109375" style="2" customWidth="1"/>
    <col min="7" max="7" width="12.85546875" style="2" customWidth="1"/>
    <col min="8" max="8" width="14.7109375" style="2" customWidth="1"/>
    <col min="9" max="9" width="14.5703125" style="2" customWidth="1"/>
    <col min="10" max="16384" width="9.140625" style="2"/>
  </cols>
  <sheetData>
    <row r="1" spans="1:9" ht="24.2" customHeight="1" x14ac:dyDescent="0.15">
      <c r="A1" s="281" t="str">
        <f>Содержание!B1</f>
        <v>ООО “НеоТайп”, г. Москва, ул. 16-я Парковая, д. 30 
Телефон/Факс: (499) 461-4505, (495) 983-11-65, (495) 978-4130 E-mail: info@svetenergo.ru</v>
      </c>
      <c r="B1" s="242"/>
      <c r="C1" s="242"/>
      <c r="D1" s="242"/>
      <c r="E1" s="242"/>
      <c r="F1" s="242"/>
      <c r="G1" s="242"/>
      <c r="H1" s="242"/>
      <c r="I1" s="242"/>
    </row>
    <row r="2" spans="1:9" ht="24.2" customHeight="1" x14ac:dyDescent="0.15">
      <c r="A2" s="282"/>
      <c r="B2" s="243"/>
      <c r="C2" s="243"/>
      <c r="D2" s="243"/>
      <c r="E2" s="243"/>
      <c r="F2" s="243"/>
      <c r="G2" s="243"/>
      <c r="H2" s="243"/>
      <c r="I2" s="243"/>
    </row>
    <row r="3" spans="1:9" ht="36" customHeight="1" x14ac:dyDescent="0.15">
      <c r="A3" s="277" t="str">
        <f>Дюралайт!A3</f>
        <v>Вернуться к содержанию</v>
      </c>
      <c r="B3" s="277"/>
      <c r="C3" s="277"/>
      <c r="D3" s="277"/>
      <c r="E3" s="277"/>
      <c r="F3" s="255" t="str">
        <f>Дюралайт!F3</f>
        <v>Курс доллара ЦБ + 2.5% = У.Е.</v>
      </c>
      <c r="G3" s="256"/>
      <c r="H3" s="255" t="str">
        <f>Дюралайт!H3</f>
        <v>Курс доллара: 65,3281 руб. + 2,5%</v>
      </c>
      <c r="I3" s="256"/>
    </row>
    <row r="4" spans="1:9" ht="24.2" customHeight="1" x14ac:dyDescent="0.15">
      <c r="A4" s="63" t="str">
        <f>Дюралайт!A4</f>
        <v>Артикул</v>
      </c>
      <c r="B4" s="61" t="s">
        <v>1084</v>
      </c>
      <c r="C4" s="61" t="s">
        <v>1087</v>
      </c>
      <c r="D4" s="63" t="str">
        <f>Дюралайт!D4</f>
        <v>Фотография</v>
      </c>
      <c r="E4" s="140" t="s">
        <v>1667</v>
      </c>
      <c r="F4" s="19" t="str">
        <f>Дюралайт!F4</f>
        <v>Опт</v>
      </c>
      <c r="G4" s="20" t="str">
        <f>Дюралайт!G4</f>
        <v>Розница</v>
      </c>
      <c r="H4" s="19" t="str">
        <f>F4</f>
        <v>Опт</v>
      </c>
      <c r="I4" s="20" t="str">
        <f>G4</f>
        <v>Розница</v>
      </c>
    </row>
    <row r="5" spans="1:9" ht="24.2" customHeight="1" x14ac:dyDescent="0.15">
      <c r="A5" s="276" t="s">
        <v>832</v>
      </c>
      <c r="B5" s="276"/>
      <c r="C5" s="276"/>
      <c r="D5" s="276"/>
      <c r="E5" s="276"/>
      <c r="F5" s="276"/>
      <c r="G5" s="276"/>
      <c r="H5" s="55"/>
      <c r="I5" s="50"/>
    </row>
    <row r="6" spans="1:9" ht="80.25" customHeight="1" x14ac:dyDescent="0.15">
      <c r="A6" s="14" t="s">
        <v>1272</v>
      </c>
      <c r="B6" s="14"/>
      <c r="C6" s="14" t="s">
        <v>1089</v>
      </c>
      <c r="D6" s="17"/>
      <c r="E6" s="43" t="s">
        <v>96</v>
      </c>
      <c r="F6" s="175">
        <v>55</v>
      </c>
      <c r="G6" s="175">
        <v>70</v>
      </c>
      <c r="H6" s="68">
        <f>F6*Содержание!$C$42</f>
        <v>3682.8716374999999</v>
      </c>
      <c r="I6" s="68">
        <f>G6*Содержание!$C$42</f>
        <v>4687.2911750000003</v>
      </c>
    </row>
    <row r="7" spans="1:9" ht="80.25" customHeight="1" x14ac:dyDescent="0.15">
      <c r="A7" s="14" t="s">
        <v>97</v>
      </c>
      <c r="B7" s="14"/>
      <c r="C7" s="14" t="s">
        <v>1089</v>
      </c>
      <c r="D7" s="14"/>
      <c r="E7" s="28" t="s">
        <v>280</v>
      </c>
      <c r="F7" s="175">
        <v>45</v>
      </c>
      <c r="G7" s="175">
        <v>55</v>
      </c>
      <c r="H7" s="68">
        <f>F7*Содержание!$C$42</f>
        <v>3013.2586125000003</v>
      </c>
      <c r="I7" s="68">
        <f>G7*Содержание!$C$42</f>
        <v>3682.8716374999999</v>
      </c>
    </row>
    <row r="8" spans="1:9" ht="77.25" customHeight="1" x14ac:dyDescent="0.15">
      <c r="A8" s="14" t="s">
        <v>281</v>
      </c>
      <c r="B8" s="14"/>
      <c r="C8" s="14" t="s">
        <v>1089</v>
      </c>
      <c r="D8" s="14"/>
      <c r="E8" s="28" t="s">
        <v>290</v>
      </c>
      <c r="F8" s="175">
        <v>22</v>
      </c>
      <c r="G8" s="175">
        <v>27</v>
      </c>
      <c r="H8" s="68">
        <f>F8*Содержание!$C$42</f>
        <v>1473.148655</v>
      </c>
      <c r="I8" s="68">
        <f>G8*Содержание!$C$42</f>
        <v>1807.9551675</v>
      </c>
    </row>
    <row r="9" spans="1:9" ht="79.5" customHeight="1" x14ac:dyDescent="0.15">
      <c r="A9" s="14" t="s">
        <v>291</v>
      </c>
      <c r="B9" s="14"/>
      <c r="C9" s="14" t="s">
        <v>1089</v>
      </c>
      <c r="D9" s="14"/>
      <c r="E9" s="28" t="s">
        <v>191</v>
      </c>
      <c r="F9" s="175">
        <v>55</v>
      </c>
      <c r="G9" s="175">
        <v>70</v>
      </c>
      <c r="H9" s="68">
        <f>F9*Содержание!$C$42</f>
        <v>3682.8716374999999</v>
      </c>
      <c r="I9" s="68">
        <f>G9*Содержание!$C$42</f>
        <v>4687.2911750000003</v>
      </c>
    </row>
    <row r="10" spans="1:9" ht="78" customHeight="1" x14ac:dyDescent="0.15">
      <c r="A10" s="14" t="s">
        <v>192</v>
      </c>
      <c r="B10" s="14"/>
      <c r="C10" s="14" t="s">
        <v>1089</v>
      </c>
      <c r="D10" s="14"/>
      <c r="E10" s="28" t="s">
        <v>495</v>
      </c>
      <c r="F10" s="175">
        <v>45</v>
      </c>
      <c r="G10" s="175">
        <v>55</v>
      </c>
      <c r="H10" s="68">
        <f>F10*Содержание!$C$42</f>
        <v>3013.2586125000003</v>
      </c>
      <c r="I10" s="68">
        <f>G10*Содержание!$C$42</f>
        <v>3682.8716374999999</v>
      </c>
    </row>
    <row r="11" spans="1:9" ht="76.5" customHeight="1" x14ac:dyDescent="0.15">
      <c r="A11" s="14" t="s">
        <v>496</v>
      </c>
      <c r="B11" s="14"/>
      <c r="C11" s="14" t="s">
        <v>1089</v>
      </c>
      <c r="D11" s="14"/>
      <c r="E11" s="28" t="s">
        <v>452</v>
      </c>
      <c r="F11" s="175">
        <v>22</v>
      </c>
      <c r="G11" s="175">
        <v>27</v>
      </c>
      <c r="H11" s="68">
        <f>F11*Содержание!$C$42</f>
        <v>1473.148655</v>
      </c>
      <c r="I11" s="68">
        <f>G11*Содержание!$C$42</f>
        <v>1807.9551675</v>
      </c>
    </row>
    <row r="12" spans="1:9" ht="71.25" customHeight="1" x14ac:dyDescent="0.15">
      <c r="A12" s="14" t="s">
        <v>453</v>
      </c>
      <c r="B12" s="14"/>
      <c r="C12" s="14" t="s">
        <v>1089</v>
      </c>
      <c r="D12" s="14"/>
      <c r="E12" s="28" t="s">
        <v>219</v>
      </c>
      <c r="F12" s="175">
        <v>30</v>
      </c>
      <c r="G12" s="175">
        <v>35</v>
      </c>
      <c r="H12" s="68">
        <f>F12*Содержание!$C$42</f>
        <v>2008.8390750000001</v>
      </c>
      <c r="I12" s="68">
        <f>G12*Содержание!$C$42</f>
        <v>2343.6455875000001</v>
      </c>
    </row>
    <row r="13" spans="1:9" ht="151.5" customHeight="1" x14ac:dyDescent="0.15">
      <c r="A13" s="14" t="s">
        <v>220</v>
      </c>
      <c r="B13" s="14"/>
      <c r="C13" s="14" t="s">
        <v>1089</v>
      </c>
      <c r="D13" s="14"/>
      <c r="E13" s="28" t="s">
        <v>103</v>
      </c>
      <c r="F13" s="175">
        <v>35</v>
      </c>
      <c r="G13" s="175">
        <v>40</v>
      </c>
      <c r="H13" s="68">
        <f>F13*Содержание!$C$42</f>
        <v>2343.6455875000001</v>
      </c>
      <c r="I13" s="68">
        <f>G13*Содержание!$C$42</f>
        <v>2678.4521</v>
      </c>
    </row>
    <row r="14" spans="1:9" ht="33.75" customHeight="1" x14ac:dyDescent="0.15"/>
  </sheetData>
  <sheetProtection selectLockedCells="1" selectUnlockedCells="1"/>
  <customSheetViews>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5">
    <mergeCell ref="A1:I2"/>
    <mergeCell ref="H3:I3"/>
    <mergeCell ref="A5:G5"/>
    <mergeCell ref="A3:E3"/>
    <mergeCell ref="F3:G3"/>
  </mergeCells>
  <phoneticPr fontId="9" type="noConversion"/>
  <conditionalFormatting sqref="B1:B1048576">
    <cfRule type="containsText" dxfId="0" priority="1" stopIfTrue="1" operator="containsText" text="Да">
      <formula>NOT(ISERROR(SEARCH("Да",B1)))</formula>
    </cfRule>
  </conditionalFormatting>
  <hyperlinks>
    <hyperlink ref="A3:E3" location="Содержание!A1" display="Вернуться к содержанию" xr:uid="{00000000-0004-0000-1A00-000000000000}"/>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29"/>
  <sheetViews>
    <sheetView zoomScaleNormal="100" workbookViewId="0">
      <selection activeCell="F3" sqref="F3:I3"/>
    </sheetView>
  </sheetViews>
  <sheetFormatPr defaultRowHeight="24.2" customHeight="1" x14ac:dyDescent="0.15"/>
  <cols>
    <col min="1" max="1" width="29.7109375" style="2" customWidth="1"/>
    <col min="2" max="2" width="8.5703125" style="2" bestFit="1" customWidth="1"/>
    <col min="3" max="3" width="8.140625" style="2" bestFit="1" customWidth="1"/>
    <col min="4" max="4" width="20.140625" style="2" customWidth="1"/>
    <col min="5" max="5" width="55.42578125" style="2" customWidth="1"/>
    <col min="6" max="6" width="12.7109375" style="2" customWidth="1"/>
    <col min="7" max="7" width="12.85546875" style="2" customWidth="1"/>
    <col min="8" max="8" width="14.7109375" style="2" customWidth="1"/>
    <col min="9" max="9" width="14.5703125" style="2" customWidth="1"/>
    <col min="10" max="16384" width="9.140625" style="2"/>
  </cols>
  <sheetData>
    <row r="1" spans="1:9" ht="24.2" customHeight="1" x14ac:dyDescent="0.15">
      <c r="A1" s="281" t="str">
        <f>Содержание!B1</f>
        <v>ООО “НеоТайп”, г. Москва, ул. 16-я Парковая, д. 30 
Телефон/Факс: (499) 461-4505, (495) 983-11-65, (495) 978-4130 E-mail: info@svetenergo.ru</v>
      </c>
      <c r="B1" s="242"/>
      <c r="C1" s="242"/>
      <c r="D1" s="242"/>
      <c r="E1" s="242"/>
      <c r="F1" s="242"/>
      <c r="G1" s="242"/>
      <c r="H1" s="242"/>
      <c r="I1" s="242"/>
    </row>
    <row r="2" spans="1:9" ht="24.2" customHeight="1" x14ac:dyDescent="0.15">
      <c r="A2" s="282"/>
      <c r="B2" s="243"/>
      <c r="C2" s="243"/>
      <c r="D2" s="243"/>
      <c r="E2" s="243"/>
      <c r="F2" s="243"/>
      <c r="G2" s="243"/>
      <c r="H2" s="243"/>
      <c r="I2" s="243"/>
    </row>
    <row r="3" spans="1:9" ht="36" customHeight="1" x14ac:dyDescent="0.15">
      <c r="A3" s="277" t="str">
        <f>Дюралайт!A3</f>
        <v>Вернуться к содержанию</v>
      </c>
      <c r="B3" s="277"/>
      <c r="C3" s="277"/>
      <c r="D3" s="277"/>
      <c r="E3" s="277"/>
      <c r="F3" s="255" t="str">
        <f>Дюралайт!F3</f>
        <v>Курс доллара ЦБ + 2.5% = У.Е.</v>
      </c>
      <c r="G3" s="256"/>
      <c r="H3" s="255" t="str">
        <f>Дюралайт!H3</f>
        <v>Курс доллара: 65,3281 руб. + 2,5%</v>
      </c>
      <c r="I3" s="256"/>
    </row>
    <row r="4" spans="1:9" ht="24.2" customHeight="1" x14ac:dyDescent="0.15">
      <c r="A4" s="63" t="str">
        <f>Дюралайт!A4</f>
        <v>Артикул</v>
      </c>
      <c r="B4" s="61" t="s">
        <v>1084</v>
      </c>
      <c r="C4" s="61" t="s">
        <v>1087</v>
      </c>
      <c r="D4" s="63" t="str">
        <f>Дюралайт!D4</f>
        <v>Фотография</v>
      </c>
      <c r="E4" s="140" t="s">
        <v>1667</v>
      </c>
      <c r="F4" s="19" t="str">
        <f>Дюралайт!F4</f>
        <v>Опт</v>
      </c>
      <c r="G4" s="20" t="str">
        <f>Дюралайт!G4</f>
        <v>Розница</v>
      </c>
      <c r="H4" s="19" t="str">
        <f>F4</f>
        <v>Опт</v>
      </c>
      <c r="I4" s="20" t="str">
        <f>G4</f>
        <v>Розница</v>
      </c>
    </row>
    <row r="5" spans="1:9" ht="24.2" customHeight="1" x14ac:dyDescent="0.15">
      <c r="A5" s="276" t="s">
        <v>831</v>
      </c>
      <c r="B5" s="276"/>
      <c r="C5" s="276"/>
      <c r="D5" s="276"/>
      <c r="E5" s="276"/>
      <c r="F5" s="276"/>
      <c r="G5" s="276"/>
      <c r="H5" s="55"/>
      <c r="I5" s="50"/>
    </row>
    <row r="6" spans="1:9" ht="80.099999999999994" customHeight="1" x14ac:dyDescent="0.2">
      <c r="A6" s="14" t="s">
        <v>602</v>
      </c>
      <c r="B6" s="14"/>
      <c r="C6" s="14" t="s">
        <v>1089</v>
      </c>
      <c r="D6" s="72"/>
      <c r="E6" s="79" t="s">
        <v>357</v>
      </c>
      <c r="F6" s="176">
        <v>23</v>
      </c>
      <c r="G6" s="176">
        <v>24</v>
      </c>
      <c r="H6" s="68">
        <f>F6*Содержание!$C$42</f>
        <v>1540.1099575000001</v>
      </c>
      <c r="I6" s="68">
        <f>G6*Содержание!$C$42</f>
        <v>1607.0712600000002</v>
      </c>
    </row>
    <row r="7" spans="1:9" ht="80.099999999999994" customHeight="1" x14ac:dyDescent="0.2">
      <c r="A7" s="14" t="s">
        <v>603</v>
      </c>
      <c r="B7" s="14"/>
      <c r="C7" s="14" t="s">
        <v>1089</v>
      </c>
      <c r="D7" s="72"/>
      <c r="E7" s="28" t="s">
        <v>257</v>
      </c>
      <c r="F7" s="176">
        <v>23</v>
      </c>
      <c r="G7" s="176">
        <v>24</v>
      </c>
      <c r="H7" s="68">
        <f>F7*Содержание!$C$42</f>
        <v>1540.1099575000001</v>
      </c>
      <c r="I7" s="68">
        <f>G7*Содержание!$C$42</f>
        <v>1607.0712600000002</v>
      </c>
    </row>
    <row r="8" spans="1:9" ht="80.099999999999994" customHeight="1" x14ac:dyDescent="0.2">
      <c r="A8" s="14" t="s">
        <v>235</v>
      </c>
      <c r="B8" s="14"/>
      <c r="C8" s="14" t="s">
        <v>1089</v>
      </c>
      <c r="D8" s="72"/>
      <c r="E8" s="28" t="s">
        <v>528</v>
      </c>
      <c r="F8" s="176">
        <v>30</v>
      </c>
      <c r="G8" s="176">
        <v>32</v>
      </c>
      <c r="H8" s="68">
        <f>F8*Содержание!$C$42</f>
        <v>2008.8390750000001</v>
      </c>
      <c r="I8" s="68">
        <f>G8*Содержание!$C$42</f>
        <v>2142.7616800000001</v>
      </c>
    </row>
    <row r="9" spans="1:9" ht="80.099999999999994" customHeight="1" x14ac:dyDescent="0.2">
      <c r="A9" s="14" t="s">
        <v>236</v>
      </c>
      <c r="B9" s="14"/>
      <c r="C9" s="14" t="s">
        <v>1089</v>
      </c>
      <c r="D9" s="72"/>
      <c r="E9" s="28" t="s">
        <v>529</v>
      </c>
      <c r="F9" s="176">
        <v>30</v>
      </c>
      <c r="G9" s="176">
        <v>32</v>
      </c>
      <c r="H9" s="68">
        <f>F9*Содержание!$C$42</f>
        <v>2008.8390750000001</v>
      </c>
      <c r="I9" s="68">
        <f>G9*Содержание!$C$42</f>
        <v>2142.7616800000001</v>
      </c>
    </row>
    <row r="10" spans="1:9" ht="80.099999999999994" customHeight="1" x14ac:dyDescent="0.2">
      <c r="A10" s="14" t="s">
        <v>237</v>
      </c>
      <c r="B10" s="14"/>
      <c r="C10" s="14" t="s">
        <v>1089</v>
      </c>
      <c r="D10" s="72"/>
      <c r="E10" s="80" t="s">
        <v>639</v>
      </c>
      <c r="F10" s="176">
        <v>42</v>
      </c>
      <c r="G10" s="176">
        <v>44</v>
      </c>
      <c r="H10" s="68">
        <f>F10*Содержание!$C$42</f>
        <v>2812.3747050000002</v>
      </c>
      <c r="I10" s="68">
        <f>G10*Содержание!$C$42</f>
        <v>2946.2973099999999</v>
      </c>
    </row>
    <row r="11" spans="1:9" ht="80.099999999999994" customHeight="1" x14ac:dyDescent="0.15"/>
    <row r="12" spans="1:9" ht="80.099999999999994" customHeight="1" x14ac:dyDescent="0.15"/>
    <row r="13" spans="1:9" ht="80.099999999999994" customHeight="1" x14ac:dyDescent="0.15"/>
    <row r="14" spans="1:9" ht="80.099999999999994" customHeight="1" x14ac:dyDescent="0.15"/>
    <row r="15" spans="1:9" ht="80.099999999999994" customHeight="1" x14ac:dyDescent="0.15"/>
    <row r="16" spans="1:9" ht="80.099999999999994" customHeight="1" x14ac:dyDescent="0.15"/>
    <row r="17" ht="80.099999999999994" customHeight="1" x14ac:dyDescent="0.15"/>
    <row r="18" ht="80.099999999999994" customHeight="1" x14ac:dyDescent="0.15"/>
    <row r="19" ht="80.099999999999994" customHeight="1" x14ac:dyDescent="0.15"/>
    <row r="20" ht="80.099999999999994" customHeight="1" x14ac:dyDescent="0.15"/>
    <row r="21" ht="80.099999999999994" customHeight="1" x14ac:dyDescent="0.15"/>
    <row r="22" ht="80.099999999999994" customHeight="1" x14ac:dyDescent="0.15"/>
    <row r="23" ht="80.099999999999994" customHeight="1" x14ac:dyDescent="0.15"/>
    <row r="24" ht="80.099999999999994" customHeight="1" x14ac:dyDescent="0.15"/>
    <row r="25" ht="80.099999999999994" customHeight="1" x14ac:dyDescent="0.15"/>
    <row r="26" ht="80.099999999999994" customHeight="1" x14ac:dyDescent="0.15"/>
    <row r="27" ht="80.099999999999994" customHeight="1" x14ac:dyDescent="0.15"/>
    <row r="28" ht="80.099999999999994" customHeight="1" x14ac:dyDescent="0.15"/>
    <row r="29" ht="80.099999999999994" customHeight="1" x14ac:dyDescent="0.15"/>
  </sheetData>
  <customSheetViews>
    <customSheetView guid="{387FB4AB-0DDA-49CE-893D-FDA5B323CE06}">
      <selection activeCell="A3" sqref="A3:E3"/>
      <pageMargins left="0.7" right="0.7" top="0.75" bottom="0.75" header="0.3" footer="0.3"/>
      <pageSetup paperSize="9" orientation="portrait" r:id="rId1"/>
    </customSheetView>
    <customSheetView guid="{117E5385-9640-4B3C-81D5-4AABB19413BA}">
      <selection activeCell="O8" sqref="O8"/>
      <pageMargins left="0.7" right="0.7" top="0.75" bottom="0.75" header="0.3" footer="0.3"/>
      <pageSetup paperSize="9" orientation="portrait" r:id="rId2"/>
    </customSheetView>
    <customSheetView guid="{810B5283-CE84-444D-A80F-01A73D7F1E1F}">
      <selection activeCell="A3" sqref="A3:E3"/>
      <pageMargins left="0.7" right="0.7" top="0.75" bottom="0.75" header="0.3" footer="0.3"/>
      <pageSetup paperSize="9" orientation="portrait" r:id="rId3"/>
    </customSheetView>
    <customSheetView guid="{8AD9A505-2CB9-41E9-BA6E-2067C4057336}">
      <selection activeCell="O8" sqref="O8"/>
      <pageMargins left="0.7" right="0.7" top="0.75" bottom="0.75" header="0.3" footer="0.3"/>
      <pageSetup paperSize="9" orientation="portrait" r:id="rId4"/>
    </customSheetView>
  </customSheetViews>
  <mergeCells count="5">
    <mergeCell ref="A5:G5"/>
    <mergeCell ref="A1:I2"/>
    <mergeCell ref="A3:E3"/>
    <mergeCell ref="F3:G3"/>
    <mergeCell ref="H3:I3"/>
  </mergeCells>
  <phoneticPr fontId="9" type="noConversion"/>
  <hyperlinks>
    <hyperlink ref="A3:E3" location="Содержание!A1" display="Вернуться к содержанию" xr:uid="{00000000-0004-0000-1B00-000000000000}"/>
  </hyperlinks>
  <pageMargins left="0.7" right="0.7" top="0.75" bottom="0.75" header="0.3" footer="0.3"/>
  <pageSetup paperSize="9" orientation="portrait" r:id="rId5"/>
  <drawing r:id="rId6"/>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E918"/>
  <sheetViews>
    <sheetView zoomScaleNormal="100" workbookViewId="0">
      <selection activeCell="A865" sqref="A865:XFD866"/>
    </sheetView>
  </sheetViews>
  <sheetFormatPr defaultRowHeight="15" x14ac:dyDescent="0.2"/>
  <cols>
    <col min="1" max="1" width="23.28515625" style="75" customWidth="1"/>
    <col min="2" max="2" width="1.140625" style="75" hidden="1" customWidth="1"/>
    <col min="3" max="3" width="69.85546875" style="77" customWidth="1"/>
    <col min="4" max="4" width="11" style="95" customWidth="1"/>
    <col min="5" max="5" width="12.5703125" style="95" customWidth="1"/>
    <col min="6" max="16384" width="9.140625" style="75"/>
  </cols>
  <sheetData>
    <row r="1" spans="1:5" ht="12" x14ac:dyDescent="0.2">
      <c r="A1" s="330" t="str">
        <f>Содержание!B1</f>
        <v>ООО “НеоТайп”, г. Москва, ул. 16-я Парковая, д. 30 
Телефон/Факс: (499) 461-4505, (495) 983-11-65, (495) 978-4130 E-mail: info@svetenergo.ru</v>
      </c>
      <c r="B1" s="330"/>
      <c r="C1" s="330"/>
      <c r="D1" s="330"/>
      <c r="E1" s="330"/>
    </row>
    <row r="2" spans="1:5" ht="12" x14ac:dyDescent="0.2">
      <c r="A2" s="330" t="str">
        <f>Содержание!B2</f>
        <v>www.svetenergo.ru</v>
      </c>
      <c r="B2" s="330"/>
      <c r="C2" s="330"/>
      <c r="D2" s="330"/>
      <c r="E2" s="330"/>
    </row>
    <row r="3" spans="1:5" x14ac:dyDescent="0.2">
      <c r="A3" s="186"/>
      <c r="B3" s="186"/>
      <c r="C3" s="186"/>
    </row>
    <row r="4" spans="1:5" ht="120" x14ac:dyDescent="0.2">
      <c r="A4" s="151" t="str">
        <f>Дюралайт!A4</f>
        <v>Артикул</v>
      </c>
      <c r="B4" s="151" t="str">
        <f>Дюралайт!D4</f>
        <v>Фотография</v>
      </c>
      <c r="C4" s="151" t="str">
        <f>Дюралайт!E4</f>
        <v>Характеристики товара</v>
      </c>
      <c r="D4" s="94" t="str">
        <f>Дюралайт!F4</f>
        <v>Опт</v>
      </c>
      <c r="E4" s="94" t="str">
        <f>Дюралайт!G4</f>
        <v>Розница</v>
      </c>
    </row>
    <row r="5" spans="1:5" ht="18" x14ac:dyDescent="0.2">
      <c r="A5" s="324" t="str">
        <f>Дюралайт!A5</f>
        <v>Дюралайт светодиодный</v>
      </c>
      <c r="B5" s="324"/>
      <c r="C5" s="324"/>
      <c r="D5" s="324"/>
      <c r="E5" s="324"/>
    </row>
    <row r="6" spans="1:5" ht="12" x14ac:dyDescent="0.2">
      <c r="A6" s="325" t="str">
        <f>Дюралайт!A6</f>
        <v>Светодиодный дюралайт фиксинг</v>
      </c>
      <c r="B6" s="325"/>
      <c r="C6" s="325"/>
      <c r="D6" s="325"/>
      <c r="E6" s="325"/>
    </row>
    <row r="7" spans="1:5" ht="48" x14ac:dyDescent="0.2">
      <c r="A7" s="76" t="str">
        <f>Дюралайт!A7</f>
        <v>LED-DL-2W-2.77-13ММ-220V-R</v>
      </c>
      <c r="B7" s="76">
        <f>Дюралайт!D7</f>
        <v>0</v>
      </c>
      <c r="C7" s="149" t="str">
        <f>Дюралайт!E7</f>
        <v>220V, Светодиодный двух-проводный дюралайт фиксинг, диаметр 13мм, 36 светодиодов на 1 метре, расстояние между светодиодами 2,77 см, режется кратно 3,3 метра, потребляемая мощность 1,44 W/M, бухты 100 и 90 метров. Цвет: красный</v>
      </c>
      <c r="D7" s="94">
        <f>Дюралайт!F7</f>
        <v>2.0499999999999998</v>
      </c>
      <c r="E7" s="94">
        <f>Дюралайт!G7</f>
        <v>2.46</v>
      </c>
    </row>
    <row r="8" spans="1:5" ht="48" x14ac:dyDescent="0.2">
      <c r="A8" s="76" t="str">
        <f>Дюралайт!A8</f>
        <v>LED-DL-2W-2.77-13ММ-220V-Y</v>
      </c>
      <c r="B8" s="76">
        <f>Дюралайт!D8</f>
        <v>0</v>
      </c>
      <c r="C8" s="149" t="str">
        <f>Дюралайт!E8</f>
        <v>220V, Светодиодный двух-проводный дюралайт фиксинг, диаметр 13мм, 36 светодиодов на 1 метре, расстояние между светодиодами 2,77 см, режется кратно 3,3 метра, потребляемая мощность 1,44 W/M, бухты 100 и 90  метров. Цвет: желтый</v>
      </c>
      <c r="D8" s="94">
        <f>Дюралайт!F8</f>
        <v>2.0499999999999998</v>
      </c>
      <c r="E8" s="94">
        <f>Дюралайт!G8</f>
        <v>2.46</v>
      </c>
    </row>
    <row r="9" spans="1:5" ht="48" x14ac:dyDescent="0.2">
      <c r="A9" s="76" t="str">
        <f>Дюралайт!A9</f>
        <v>LED-DL-2W-2.77-13ММ-220V-G</v>
      </c>
      <c r="B9" s="76">
        <f>Дюралайт!D9</f>
        <v>0</v>
      </c>
      <c r="C9" s="149" t="str">
        <f>Дюралайт!E9</f>
        <v>220V, Светодиодный двух-проводный дюралайт фиксинг, диаметр 13мм, 36 светодиодов на 1 метре, расстояние между светодиодами 2,7 см, режется кратно 2 метра, потребляемая мощность 2,41 W/M, бухты 100 и 90  метров. Цвет: зеленый</v>
      </c>
      <c r="D9" s="94">
        <f>Дюралайт!F9</f>
        <v>2.0499999999999998</v>
      </c>
      <c r="E9" s="94">
        <f>Дюралайт!G9</f>
        <v>2.46</v>
      </c>
    </row>
    <row r="10" spans="1:5" ht="48" x14ac:dyDescent="0.2">
      <c r="A10" s="76" t="str">
        <f>Дюралайт!A10</f>
        <v>LED-DL-2W-2.77-13ММ-220V-B</v>
      </c>
      <c r="B10" s="76">
        <f>Дюралайт!D10</f>
        <v>0</v>
      </c>
      <c r="C10" s="149" t="str">
        <f>Дюралайт!E10</f>
        <v>220V, Светодиодный двух-проводный дюралайт фиксинг, диаметр 13мм, 36 светодиодов на 1 метре, расстояние между светодиодами 2,77 см, режется кратно 2,0 метра, потребляемая мощность 2,41 W/M, бухты 100 и 90 метров.Цвет: синий</v>
      </c>
      <c r="D10" s="94">
        <f>Дюралайт!F10</f>
        <v>2.4</v>
      </c>
      <c r="E10" s="94">
        <f>Дюралайт!G10</f>
        <v>2.9</v>
      </c>
    </row>
    <row r="11" spans="1:5" ht="48" x14ac:dyDescent="0.2">
      <c r="A11" s="76" t="str">
        <f>Дюралайт!A11</f>
        <v>LED-DL-2W-2.77-13ММ-220V-W</v>
      </c>
      <c r="B11" s="76">
        <f>Дюралайт!D11</f>
        <v>0</v>
      </c>
      <c r="C11" s="149" t="str">
        <f>Дюралайт!E11</f>
        <v>220V, Светодиодный двух-проводный дюралайт фиксинг, диаметр 13мм, 36 светодиодов на 1 метре, расстояние между светодиодами 2,77 см, режется кратно 2,0 метра, потребляемая мощность 2,44 W/M, бухты 100 и 90 метров. Цвет: ровный белый</v>
      </c>
      <c r="D11" s="94">
        <f>Дюралайт!F11</f>
        <v>2.4</v>
      </c>
      <c r="E11" s="94">
        <f>Дюралайт!G11</f>
        <v>2.9</v>
      </c>
    </row>
    <row r="12" spans="1:5" ht="48" x14ac:dyDescent="0.2">
      <c r="A12" s="76" t="str">
        <f>Дюралайт!A12</f>
        <v>LED-DL-2W-2.77-13ММ-220V-WW</v>
      </c>
      <c r="B12" s="76">
        <f>Дюралайт!D12</f>
        <v>0</v>
      </c>
      <c r="C12" s="149" t="str">
        <f>Дюралайт!E12</f>
        <v>220V, Светодиодный двух-проводный дюралайт фиксинг, диаметр 13мм, 36 светодиодов на 1 метре, расстояние между светодиодами 2,77 см, режется кратно 2,0 метра, потребляемая мощность 2,44 W/M, бухта 100 метров. Цвет: тёплый белый</v>
      </c>
      <c r="D12" s="94">
        <f>Дюралайт!F12</f>
        <v>2.4</v>
      </c>
      <c r="E12" s="94">
        <f>Дюралайт!G12</f>
        <v>2.9</v>
      </c>
    </row>
    <row r="13" spans="1:5" ht="48" x14ac:dyDescent="0.2">
      <c r="A13" s="76" t="str">
        <f>Дюралайт!A13</f>
        <v>LED-DL-2W-2.77-90М-220V-WW</v>
      </c>
      <c r="B13" s="76">
        <f>Дюралайт!D13</f>
        <v>0</v>
      </c>
      <c r="C13" s="149" t="str">
        <f>Дюралайт!E13</f>
        <v>220V, Светодиодный двух-проводный дюралайт фиксинг, диаметр 13мм, 36 светодиодов на 1 метре, расстояние между светодиодами 2,77 см, режется кратно 2,0 метра, потребляемая мощность 2,44 W/M, бухта 90 метров. Цвет: тёплый белый</v>
      </c>
      <c r="D13" s="94">
        <f>Дюралайт!F13</f>
        <v>2.4</v>
      </c>
      <c r="E13" s="94">
        <f>Дюралайт!G13</f>
        <v>2.9</v>
      </c>
    </row>
    <row r="14" spans="1:5" ht="48" x14ac:dyDescent="0.2">
      <c r="A14" s="76" t="str">
        <f>Дюралайт!A14</f>
        <v>LED-DL-2W-40M-3.47CM-230V-W</v>
      </c>
      <c r="B14" s="76">
        <f>Дюралайт!D14</f>
        <v>0</v>
      </c>
      <c r="C14" s="149" t="str">
        <f>Дюралайт!E14</f>
        <v>230V, Светодиодный двух-проводный  дюралайт фиксинг, диаметр 13мм, 29 светодиодов на 1 метре, расстояние между светодиодами 3,47 см, режется кратно 2,5 метра, потребляемая мощность 1,97 W/M, бухта 40 метров. Цвет: ровный белый</v>
      </c>
      <c r="D14" s="94">
        <f>Дюралайт!F14</f>
        <v>1.92</v>
      </c>
      <c r="E14" s="94">
        <f>Дюралайт!G14</f>
        <v>2.1</v>
      </c>
    </row>
    <row r="15" spans="1:5" ht="48" x14ac:dyDescent="0.2">
      <c r="A15" s="76" t="str">
        <f>Дюралайт!A15</f>
        <v>LED-DL-2W-40M-3.47CM-230V-WW</v>
      </c>
      <c r="B15" s="76">
        <f>Дюралайт!D15</f>
        <v>0</v>
      </c>
      <c r="C15" s="149" t="str">
        <f>Дюралайт!E15</f>
        <v>230V, Светодиодный двух-проводный дюралайт фиксинг, диаметр 13мм, 29 светодиодов на 1 метре, расстояние между светодиодами 3,47 см, режется кратно 2,5 метра, потребляемая мощность 1,97 W/M, бухта 40 метров. Цвет: тёплый белый</v>
      </c>
      <c r="D15" s="94">
        <f>Дюралайт!F15</f>
        <v>1.92</v>
      </c>
      <c r="E15" s="94">
        <f>Дюралайт!G15</f>
        <v>2.1</v>
      </c>
    </row>
    <row r="16" spans="1:5" ht="48" x14ac:dyDescent="0.2">
      <c r="A16" s="76" t="str">
        <f>Дюралайт!A16</f>
        <v>LED-DL-2W-CA</v>
      </c>
      <c r="B16" s="76">
        <f>Дюралайт!D16</f>
        <v>0</v>
      </c>
      <c r="C16" s="149" t="str">
        <f>Дюралайт!E16</f>
        <v>Электрический шнур с конвертером 1,6А, длина 152 см., цвет белый + силовой коннектор + заглушка</v>
      </c>
      <c r="D16" s="94">
        <f>Дюралайт!F16</f>
        <v>2.8</v>
      </c>
      <c r="E16" s="94">
        <f>Дюралайт!G16</f>
        <v>3</v>
      </c>
    </row>
    <row r="17" spans="1:5" ht="48" x14ac:dyDescent="0.2">
      <c r="A17" s="76" t="str">
        <f>Дюралайт!A17</f>
        <v>LED-DL-2W-CA-3</v>
      </c>
      <c r="B17" s="76">
        <f>Дюралайт!D17</f>
        <v>0</v>
      </c>
      <c r="C17" s="149" t="str">
        <f>Дюралайт!E17</f>
        <v>Соединяющий коннектор</v>
      </c>
      <c r="D17" s="94">
        <f>Дюралайт!F17</f>
        <v>1.5</v>
      </c>
      <c r="E17" s="94">
        <f>Дюралайт!G17</f>
        <v>2</v>
      </c>
    </row>
    <row r="18" spans="1:5" ht="48" x14ac:dyDescent="0.2">
      <c r="A18" s="76" t="str">
        <f>Дюралайт!A18</f>
        <v>END CAP-LED-DL-13MM</v>
      </c>
      <c r="B18" s="76">
        <f>Дюралайт!D18</f>
        <v>0</v>
      </c>
      <c r="C18" s="149" t="str">
        <f>Дюралайт!E18</f>
        <v>Заглушка</v>
      </c>
      <c r="D18" s="94">
        <f>Дюралайт!F18</f>
        <v>0.83</v>
      </c>
      <c r="E18" s="94">
        <f>Дюралайт!G18</f>
        <v>1</v>
      </c>
    </row>
    <row r="19" spans="1:5" ht="12" x14ac:dyDescent="0.2">
      <c r="A19" s="325" t="str">
        <f>Дюралайт!A19</f>
        <v>Светодиодный дюралайт чейзинг</v>
      </c>
      <c r="B19" s="325"/>
      <c r="C19" s="325"/>
      <c r="D19" s="325"/>
      <c r="E19" s="325"/>
    </row>
    <row r="20" spans="1:5" ht="48" x14ac:dyDescent="0.2">
      <c r="A20" s="76" t="str">
        <f>Дюралайт!A20</f>
        <v>LED-DL-3W-2.77-13MM-220V-R</v>
      </c>
      <c r="B20" s="76">
        <f>Дюралайт!D20</f>
        <v>0</v>
      </c>
      <c r="C20" s="149" t="str">
        <f>Дюралайт!E20</f>
        <v>220V, Светодиодный трех-проводный дюралайт чейзинг, диаметр 13 мм, 36 светодиодов на 1 метре, расстояние между светодиодами 2,77 см, режется кратно 6,6 метра, потребляемая мощность 1,44 W/M, бухта 100 метров. Цвет: красный</v>
      </c>
      <c r="D20" s="94">
        <f>Дюралайт!F20</f>
        <v>2.2999999999999998</v>
      </c>
      <c r="E20" s="94">
        <f>Дюралайт!G20</f>
        <v>2.8</v>
      </c>
    </row>
    <row r="21" spans="1:5" ht="48" x14ac:dyDescent="0.2">
      <c r="A21" s="76" t="str">
        <f>Дюралайт!A21</f>
        <v>LED-DL-3W-2.77-13MM-220V-Y</v>
      </c>
      <c r="B21" s="76">
        <f>Дюралайт!D21</f>
        <v>0</v>
      </c>
      <c r="C21" s="149" t="str">
        <f>Дюралайт!E21</f>
        <v>220V, Светодиодный трех-проводный дюралайт чейзинг, диаметр 13 мм, 36 светодиодов на 1 метре, расстояние между светодиодами 2,77 см, режется кратно 6,6 метра, потребляемая мощность 1,44 W/M, бухта 100 метров. Цвет: желтый</v>
      </c>
      <c r="D21" s="94">
        <f>Дюралайт!F21</f>
        <v>2.2999999999999998</v>
      </c>
      <c r="E21" s="94">
        <f>Дюралайт!G21</f>
        <v>2.8</v>
      </c>
    </row>
    <row r="22" spans="1:5" ht="48" x14ac:dyDescent="0.2">
      <c r="A22" s="76" t="str">
        <f>Дюралайт!A22</f>
        <v>LED-DL-3W-2.77-13MM-220V-G</v>
      </c>
      <c r="B22" s="76">
        <f>Дюралайт!D22</f>
        <v>0</v>
      </c>
      <c r="C22" s="149" t="str">
        <f>Дюралайт!E22</f>
        <v>220V, Светодиодный трех-проводный дюралайт чейзинг, диаметр 13мм, 36 светодиодов на 1 метре, расстояние между светодиодами 2,77 см, режется кратно 4,0 метра, потребляемая мощность 2,41 W/M, бухта 100 метров. Цвет: зеленый</v>
      </c>
      <c r="D22" s="94">
        <f>Дюралайт!F22</f>
        <v>2.7</v>
      </c>
      <c r="E22" s="94">
        <f>Дюралайт!G22</f>
        <v>3.3</v>
      </c>
    </row>
    <row r="23" spans="1:5" ht="48" x14ac:dyDescent="0.2">
      <c r="A23" s="76" t="str">
        <f>Дюралайт!A23</f>
        <v>LED-DL-3W-2.77-13MM-220V-B</v>
      </c>
      <c r="B23" s="76">
        <f>Дюралайт!D23</f>
        <v>0</v>
      </c>
      <c r="C23" s="149" t="str">
        <f>Дюралайт!E23</f>
        <v>220V, Светодиодный трех-проводный дюралайт чейзинг, диаметр 13мм, 36 светодиодов на 1 метре, расстояние между светодиодами 2,77 см, режется кратно 4,0 метра, потребляемая мощность 2,41 W/M, бухта 100 метров. Цвет: синий</v>
      </c>
      <c r="D23" s="94">
        <f>Дюралайт!F23</f>
        <v>2.7</v>
      </c>
      <c r="E23" s="94">
        <f>Дюралайт!G23</f>
        <v>3.3</v>
      </c>
    </row>
    <row r="24" spans="1:5" ht="48" x14ac:dyDescent="0.2">
      <c r="A24" s="76" t="str">
        <f>Дюралайт!A24</f>
        <v>LED-DL-3W-2.77-13MM-220V-W</v>
      </c>
      <c r="B24" s="76">
        <f>Дюралайт!D24</f>
        <v>0</v>
      </c>
      <c r="C24" s="149" t="str">
        <f>Дюралайт!E24</f>
        <v>220V, Светодиодный трех-проводный дюралайт чейзинг, диаметр 13мм, 36 светодиодов на 1 метре, расстояние между светодиодами 2,77 см, режется кратно 4,0 метра, потребляемая мощность 2,41 W/M, бухта 100 метров. Цвет: белый</v>
      </c>
      <c r="D24" s="94">
        <f>Дюралайт!F24</f>
        <v>2.7</v>
      </c>
      <c r="E24" s="94">
        <f>Дюралайт!G24</f>
        <v>3.3</v>
      </c>
    </row>
    <row r="25" spans="1:5" ht="48" x14ac:dyDescent="0.2">
      <c r="A25" s="76" t="str">
        <f>Дюралайт!A25</f>
        <v>LED-DL-3W-2.77-13MM-220V-WW</v>
      </c>
      <c r="B25" s="76">
        <f>Дюралайт!D25</f>
        <v>0</v>
      </c>
      <c r="C25" s="149" t="str">
        <f>Дюралайт!E25</f>
        <v>220V, Светодиодный трех-проводный дюралайт чейзинг, диаметр 13мм, 36 светодиодов на 1 метре, расстояние между светодиодами 2,77 см, режется кратно 4,0 метра, потребляемая мощность 2,41 W/M, бухта 100 метров. Цвет: тёплый белый</v>
      </c>
      <c r="D25" s="94">
        <f>Дюралайт!F25</f>
        <v>2.7</v>
      </c>
      <c r="E25" s="94">
        <f>Дюралайт!G25</f>
        <v>3.3</v>
      </c>
    </row>
    <row r="26" spans="1:5" ht="24" x14ac:dyDescent="0.2">
      <c r="A26" s="76" t="str">
        <f>Дюралайт!A26</f>
        <v>LED-DL-3W-CA</v>
      </c>
      <c r="B26" s="76">
        <f>Дюралайт!D26</f>
        <v>0</v>
      </c>
      <c r="C26" s="149" t="str">
        <f>Дюралайт!E26</f>
        <v>Электрический шнур с конвертером 1,6А, длина 152 см., цвет белый + силовой коннектор + заглушка</v>
      </c>
      <c r="D26" s="94">
        <f>Дюралайт!F26</f>
        <v>2.8</v>
      </c>
      <c r="E26" s="94">
        <f>Дюралайт!G26</f>
        <v>3</v>
      </c>
    </row>
    <row r="27" spans="1:5" x14ac:dyDescent="0.2">
      <c r="A27" s="76" t="str">
        <f>Дюралайт!A27</f>
        <v>LED-DL-3W-CA-3</v>
      </c>
      <c r="B27" s="76">
        <f>Дюралайт!D27</f>
        <v>0</v>
      </c>
      <c r="C27" s="149" t="str">
        <f>Дюралайт!E27</f>
        <v>Соединяющий коннектор</v>
      </c>
      <c r="D27" s="94">
        <f>Дюралайт!F27</f>
        <v>1.5</v>
      </c>
      <c r="E27" s="94">
        <f>Дюралайт!G27</f>
        <v>2</v>
      </c>
    </row>
    <row r="28" spans="1:5" ht="24" x14ac:dyDescent="0.2">
      <c r="A28" s="76" t="str">
        <f>Дюралайт!A28</f>
        <v>SL-210E2A-240V</v>
      </c>
      <c r="B28" s="76">
        <f>Дюралайт!D28</f>
        <v>0</v>
      </c>
      <c r="C28" s="149" t="str">
        <f>Дюралайт!E28</f>
        <v>Контроллер для LED-DL-3W-13MM, 8 режимов, напряжение 240V, рабочий ток 2A, максимальная длина подключения - 100 метров дюралайта, IP 44</v>
      </c>
      <c r="D28" s="94">
        <f>Дюралайт!F28</f>
        <v>11.5</v>
      </c>
      <c r="E28" s="94">
        <f>Дюралайт!G28</f>
        <v>13.3</v>
      </c>
    </row>
    <row r="29" spans="1:5" ht="12" x14ac:dyDescent="0.2">
      <c r="A29" s="325" t="str">
        <f>Дюралайт!A29</f>
        <v>Светодиодный 4-х проводный круглый дюралайт</v>
      </c>
      <c r="B29" s="325"/>
      <c r="C29" s="325"/>
      <c r="D29" s="325"/>
      <c r="E29" s="325"/>
    </row>
    <row r="30" spans="1:5" ht="48" x14ac:dyDescent="0.2">
      <c r="A30" s="76" t="str">
        <f>Дюралайт!A30</f>
        <v>LED-DL14-4W-102M-240V-RGB</v>
      </c>
      <c r="B30" s="76">
        <f>Дюралайт!D30</f>
        <v>0</v>
      </c>
      <c r="C30" s="149" t="str">
        <f>Дюралайт!E30</f>
        <v>Светодиодный четырех-проводный дюралайт мультичейзинг, диаметр 14мм, расстояние между светодиодами 2,77 см, режется кратно 6,0 метра, потребляемая мощность 2,4 W/M, бухта 102 метра. Смена цвета: красный-зеленый-синий</v>
      </c>
      <c r="D30" s="94">
        <f>Дюралайт!F30</f>
        <v>4</v>
      </c>
      <c r="E30" s="94">
        <f>Дюралайт!G30</f>
        <v>4.8</v>
      </c>
    </row>
    <row r="31" spans="1:5" x14ac:dyDescent="0.2">
      <c r="A31" s="76" t="str">
        <f>Дюралайт!A31</f>
        <v>END CAP-14MM-DL-4W</v>
      </c>
      <c r="B31" s="76">
        <f>Дюралайт!D31</f>
        <v>0</v>
      </c>
      <c r="C31" s="149" t="str">
        <f>Дюралайт!E31</f>
        <v>Заглушка</v>
      </c>
      <c r="D31" s="94">
        <f>Дюралайт!F31</f>
        <v>0.83</v>
      </c>
      <c r="E31" s="94">
        <f>Дюралайт!G31</f>
        <v>1</v>
      </c>
    </row>
    <row r="32" spans="1:5" ht="36" x14ac:dyDescent="0.2">
      <c r="A32" s="76" t="str">
        <f>Дюралайт!A32</f>
        <v>SL-410E2A-LED-DL-4W</v>
      </c>
      <c r="B32" s="76">
        <f>Дюралайт!D32</f>
        <v>0</v>
      </c>
      <c r="C32" s="149" t="str">
        <f>Дюралайт!E32</f>
        <v>Контроллер для LED-DL-14-4W-102M-240V-RGB, смена 8 режимов, напряжение 240V, рабочий ток 2A, максимальная длина подключения - 102 метра дюралайта, IP 44</v>
      </c>
      <c r="D32" s="94">
        <f>Дюралайт!F32</f>
        <v>11.5</v>
      </c>
      <c r="E32" s="94">
        <f>Дюралайт!G32</f>
        <v>13.3</v>
      </c>
    </row>
    <row r="33" spans="1:5" x14ac:dyDescent="0.2">
      <c r="A33" s="76" t="str">
        <f>Дюралайт!A33</f>
        <v>LED-DL-4W-CA-3</v>
      </c>
      <c r="B33" s="76">
        <f>Дюралайт!D33</f>
        <v>0</v>
      </c>
      <c r="C33" s="149" t="str">
        <f>Дюралайт!E33</f>
        <v>Соединяющий коннектор</v>
      </c>
      <c r="D33" s="94">
        <f>Дюралайт!F33</f>
        <v>1.5</v>
      </c>
      <c r="E33" s="94">
        <f>Дюралайт!G33</f>
        <v>2</v>
      </c>
    </row>
    <row r="34" spans="1:5" ht="12" x14ac:dyDescent="0.2">
      <c r="A34" s="325" t="str">
        <f>Дюралайт!A34</f>
        <v>Светодиодный 5-ти проводный круглый дюралайт</v>
      </c>
      <c r="B34" s="325"/>
      <c r="C34" s="325"/>
      <c r="D34" s="325"/>
      <c r="E34" s="325"/>
    </row>
    <row r="35" spans="1:5" ht="48" x14ac:dyDescent="0.2">
      <c r="A35" s="76" t="str">
        <f>Дюралайт!A35</f>
        <v>LED-DL16-5W-104M-240V-RGYB</v>
      </c>
      <c r="B35" s="76">
        <f>Дюралайт!D35</f>
        <v>0</v>
      </c>
      <c r="C35" s="149" t="str">
        <f>Дюралайт!E35</f>
        <v>Светодиодный пяти-проводный дюралайт мультичейзинг, диаметр 16мм, расстояние между светодиодами 2,77 см, режется кратно 8,0 метра,потребляемая мощность 2,4 W/M, бухта 104 метра. Смена цвета: красный-зеленый-синий-желтый</v>
      </c>
      <c r="D35" s="94">
        <f>Дюралайт!F35</f>
        <v>4.3499999999999996</v>
      </c>
      <c r="E35" s="94">
        <f>Дюралайт!G35</f>
        <v>5.2</v>
      </c>
    </row>
    <row r="36" spans="1:5" x14ac:dyDescent="0.2">
      <c r="A36" s="76" t="str">
        <f>Дюралайт!A36</f>
        <v>END CAP-16MM-DL-5W</v>
      </c>
      <c r="B36" s="76">
        <f>Дюралайт!D36</f>
        <v>0</v>
      </c>
      <c r="C36" s="149" t="str">
        <f>Дюралайт!E36</f>
        <v>Заглушка</v>
      </c>
      <c r="D36" s="94">
        <f>Дюралайт!F36</f>
        <v>0.83</v>
      </c>
      <c r="E36" s="94">
        <f>Дюралайт!G36</f>
        <v>1</v>
      </c>
    </row>
    <row r="37" spans="1:5" ht="36" x14ac:dyDescent="0.2">
      <c r="A37" s="76" t="str">
        <f>Дюралайт!A37</f>
        <v>SL-410E2A-LED-DL-5W</v>
      </c>
      <c r="B37" s="76">
        <f>Дюралайт!D37</f>
        <v>0</v>
      </c>
      <c r="C37" s="149" t="str">
        <f>Дюралайт!E37</f>
        <v>Контроллер для LED-DL16-5W-104M-240V-RGYB , смена 8 режимов, напряжение 240V, рабочий ток 2A, максимальная длина подключения - 104 метра дюралайта, IP 44</v>
      </c>
      <c r="D37" s="94">
        <f>Дюралайт!F37</f>
        <v>11.5</v>
      </c>
      <c r="E37" s="94">
        <f>Дюралайт!G37</f>
        <v>13.3</v>
      </c>
    </row>
    <row r="38" spans="1:5" x14ac:dyDescent="0.2">
      <c r="A38" s="76" t="str">
        <f>Дюралайт!A38</f>
        <v>LED-DL-5W-CA-3</v>
      </c>
      <c r="B38" s="76">
        <f>Дюралайт!D38</f>
        <v>0</v>
      </c>
      <c r="C38" s="149" t="str">
        <f>Дюралайт!E38</f>
        <v>Соединяющий коннектор</v>
      </c>
      <c r="D38" s="94">
        <f>Дюралайт!F38</f>
        <v>1.5</v>
      </c>
      <c r="E38" s="94">
        <f>Дюралайт!G38</f>
        <v>2</v>
      </c>
    </row>
    <row r="39" spans="1:5" ht="12" x14ac:dyDescent="0.2">
      <c r="A39" s="325" t="str">
        <f>Дюралайт!A39</f>
        <v>Лед лайн флекс (дюрафлекс) 240V</v>
      </c>
      <c r="B39" s="325"/>
      <c r="C39" s="325"/>
      <c r="D39" s="325"/>
      <c r="E39" s="325"/>
    </row>
    <row r="40" spans="1:5" ht="48" x14ac:dyDescent="0.2">
      <c r="A40" s="76" t="str">
        <f>Дюралайт!A40</f>
        <v>MLF(H)-5X8-2W-240V-Y</v>
      </c>
      <c r="B40" s="76">
        <f>Дюралайт!D40</f>
        <v>0</v>
      </c>
      <c r="C40" s="149" t="str">
        <f>Дюралайт!E40</f>
        <v>240V, Ледлайн флекс (дюрафлекс), светодиодный дюралайт фиксинг на сверхярких SMD светодиодах, габарит 5Х8 мм, 36 светодиодов на 1 метре, расстоянием между светодиодами 2,77 см, режется кратно 3,3 метра, потребляемая мощность 1,44 W/M, бухта 100 метров. Цвет: желтый</v>
      </c>
      <c r="D40" s="94">
        <f>Дюралайт!F40</f>
        <v>2.2000000000000002</v>
      </c>
      <c r="E40" s="94">
        <f>Дюралайт!G40</f>
        <v>2.4</v>
      </c>
    </row>
    <row r="41" spans="1:5" ht="48" x14ac:dyDescent="0.2">
      <c r="A41" s="76" t="str">
        <f>Дюралайт!A41</f>
        <v>MLF(H)-5X8-2W-240V-B</v>
      </c>
      <c r="B41" s="76">
        <f>Дюралайт!D41</f>
        <v>0</v>
      </c>
      <c r="C41" s="149" t="str">
        <f>Дюралайт!E41</f>
        <v>240V, Ледлайн флекс (дюрафлекс), светодиодный дюралайт фиксинг на сверхярких SMD светодиодах, габарит 5Х8 мм, 36 светодиодов на 1 метре, расстояние между светодиодами 2,77 см, режется кратно 2,0 метра, потребляемая мощность 2,41 W/M, бухта 100 и 50 метров. Цвет: синий</v>
      </c>
      <c r="D41" s="94">
        <f>Дюралайт!F41</f>
        <v>2.4</v>
      </c>
      <c r="E41" s="94">
        <f>Дюралайт!G41</f>
        <v>2.7</v>
      </c>
    </row>
    <row r="42" spans="1:5" ht="48" x14ac:dyDescent="0.2">
      <c r="A42" s="76" t="str">
        <f>Дюралайт!A42</f>
        <v>MLF(H)-5X8-2W-240V-R</v>
      </c>
      <c r="B42" s="76">
        <f>Дюралайт!D42</f>
        <v>0</v>
      </c>
      <c r="C42" s="149" t="str">
        <f>Дюралайт!E42</f>
        <v>240V, Ледлайн флекс (дюрафлекс), светодиодный дюралайт фиксинг на сверхярких SMD светодиодах, габарит 5Х8 мм, 36 светодиодов на 1 метре, расстоянием между светодиодами 2,77 см, режется кратно 3,3 метра, потребляемая мощность 1,44 W/M, бухта 100 метров. Цвет: красный</v>
      </c>
      <c r="D42" s="94">
        <f>Дюралайт!F42</f>
        <v>2.2000000000000002</v>
      </c>
      <c r="E42" s="94">
        <f>Дюралайт!G42</f>
        <v>2.4</v>
      </c>
    </row>
    <row r="43" spans="1:5" ht="48" x14ac:dyDescent="0.2">
      <c r="A43" s="76" t="str">
        <f>Дюралайт!A43</f>
        <v>MLF(H)-5X8-2W-240V-О</v>
      </c>
      <c r="B43" s="76">
        <f>Дюралайт!D43</f>
        <v>0</v>
      </c>
      <c r="C43" s="149" t="str">
        <f>Дюралайт!E43</f>
        <v>240V, Ледлайн флекс (дюрафлекс), светодиодный дюралайт фиксинг на сверхярких SMD светодиодах, габарит 5Х8 мм, 36 светодиодов на 1 метре, расстоянием между светодиодами 2,77 см, режется кратно 3,3 метра, потребляемая мощность 1,44 W/M, бухта 100 метров. Цвет: оранжевый</v>
      </c>
      <c r="D43" s="94">
        <f>Дюралайт!F43</f>
        <v>2.2000000000000002</v>
      </c>
      <c r="E43" s="94">
        <f>Дюралайт!G43</f>
        <v>2.4</v>
      </c>
    </row>
    <row r="44" spans="1:5" ht="48" x14ac:dyDescent="0.2">
      <c r="A44" s="76" t="str">
        <f>Дюралайт!A44</f>
        <v>MLF(H)-5X8-2W-240V-G</v>
      </c>
      <c r="B44" s="76">
        <f>Дюралайт!D44</f>
        <v>0</v>
      </c>
      <c r="C44" s="149" t="str">
        <f>Дюралайт!E44</f>
        <v>240V, Ледлайн флекс (дюрафлекс), светодиодный дюралайт фиксинг на сверхярких SMD светодиодах, габарит 5Х8 мм, 36 светодиодов на 1 метре, расстояние между светодиодами 2,77 см, режется кратно 2,0 метра, потребляемая мощность 2,41 W/M, бухта 100 и 50 метров. Цвет: зеленый</v>
      </c>
      <c r="D44" s="94">
        <f>Дюралайт!F44</f>
        <v>2.4</v>
      </c>
      <c r="E44" s="94">
        <f>Дюралайт!G44</f>
        <v>2.7</v>
      </c>
    </row>
    <row r="45" spans="1:5" ht="48" x14ac:dyDescent="0.2">
      <c r="A45" s="76" t="str">
        <f>Дюралайт!A45</f>
        <v>MLF(H)-5X8-2W-240V-W</v>
      </c>
      <c r="B45" s="76">
        <f>Дюралайт!D45</f>
        <v>0</v>
      </c>
      <c r="C45" s="149" t="str">
        <f>Дюралайт!E45</f>
        <v>240V, Ледлайн флекс (дюрафлекс), светодиодный дюралайт фиксинг на сверхярких SMD светодиодах, габарит 5Х8 мм, 36 светодиодов на 1 метре, расстояние между светодиодами 2,77 см, режется кратно 2,0 метра, потребляемая мощность 2,41 W/M, бухта 100 метров. Цвет: ровный белый</v>
      </c>
      <c r="D45" s="94">
        <f>Дюралайт!F45</f>
        <v>2.4</v>
      </c>
      <c r="E45" s="94">
        <f>Дюралайт!G45</f>
        <v>2.7</v>
      </c>
    </row>
    <row r="46" spans="1:5" ht="24" x14ac:dyDescent="0.2">
      <c r="A46" s="76" t="str">
        <f>Дюралайт!A46</f>
        <v>LED-MLF(H)-5X8-2W-CA</v>
      </c>
      <c r="B46" s="76">
        <f>Дюралайт!D46</f>
        <v>0</v>
      </c>
      <c r="C46" s="149" t="str">
        <f>Дюралайт!E46</f>
        <v>Электрический шнур с конвертером 1,6А, длина 152 см., цвет белый + силовой коннектор + заглушка</v>
      </c>
      <c r="D46" s="94">
        <f>Дюралайт!F46</f>
        <v>2.8</v>
      </c>
      <c r="E46" s="94">
        <f>Дюралайт!G46</f>
        <v>3</v>
      </c>
    </row>
    <row r="47" spans="1:5" ht="12" x14ac:dyDescent="0.2">
      <c r="A47" s="325" t="str">
        <f>Дюралайт!A47</f>
        <v>Лед лайн флекс (дюрафлекс) 12V</v>
      </c>
      <c r="B47" s="325"/>
      <c r="C47" s="325"/>
      <c r="D47" s="325"/>
      <c r="E47" s="325"/>
    </row>
    <row r="48" spans="1:5" ht="48" x14ac:dyDescent="0.2">
      <c r="A48" s="76" t="str">
        <f>Дюралайт!A48</f>
        <v>MLF(H)-5X8-2W-12V-W</v>
      </c>
      <c r="B48" s="76">
        <f>Дюралайт!D48</f>
        <v>0</v>
      </c>
      <c r="C48" s="149" t="str">
        <f>Дюралайт!E48</f>
        <v>12V, Ледлайн флекс (дюрафлекс), светодиодный дюралайт фиксинг на сверхярких SMD светодиодах, габарит 5Х8 мм, 36 светодиодов на 1 метре, расстояние между светодиодами 2,77 см, режется кратно 7,62 см (3 светодиода), потребляемая мощность 2,88 W/M, бухта 100 метров. Цвет: ровный белый</v>
      </c>
      <c r="D48" s="94">
        <f>Дюралайт!F48</f>
        <v>2.8</v>
      </c>
      <c r="E48" s="94">
        <f>Дюралайт!G48</f>
        <v>3.1</v>
      </c>
    </row>
    <row r="49" spans="1:5" ht="48" x14ac:dyDescent="0.2">
      <c r="A49" s="76" t="str">
        <f>Дюралайт!A49</f>
        <v>MLF(H)-5X8-2W-12V-Y</v>
      </c>
      <c r="B49" s="76">
        <f>Дюралайт!D49</f>
        <v>0</v>
      </c>
      <c r="C49" s="149" t="str">
        <f>Дюралайт!E49</f>
        <v>12V, Ледлайн флекс (дюрафлекс), светодиодный дюралайт фиксинг на сверхярких SMD светодиодах, габарит 5Х8 мм, 36 светодиодов на 1 метре, расстояние между светодиодами 2,77 см, режется кратно 15,24 см (6 светодиодов), потребляемая мощность 1,44 W/M, бухта 100 метров. Цвет: желтый</v>
      </c>
      <c r="D49" s="94">
        <f>Дюралайт!F49</f>
        <v>2.8</v>
      </c>
      <c r="E49" s="94">
        <f>Дюралайт!G49</f>
        <v>3.1</v>
      </c>
    </row>
    <row r="50" spans="1:5" ht="48" x14ac:dyDescent="0.2">
      <c r="A50" s="76" t="str">
        <f>Дюралайт!A50</f>
        <v>MLF(H)-5X8-2W-12V-B</v>
      </c>
      <c r="B50" s="76">
        <f>Дюралайт!D50</f>
        <v>0</v>
      </c>
      <c r="C50" s="149" t="str">
        <f>Дюралайт!E50</f>
        <v xml:space="preserve"> 12V, Ледлайн флекс (дюрафлекс), светодиодный дюралайт фиксинг на сверхярких SMD светодиодах, габарит 5Х8 мм, 36 светодиодов на 1 метре, расстояние между светодиодами 2,77 см, режется кратно 7,62 см (3 светодиода), потребляемая мощность 2,88 W/M, бухта 100 метров. Цвет: синий</v>
      </c>
      <c r="D50" s="94">
        <f>Дюралайт!F50</f>
        <v>2.8</v>
      </c>
      <c r="E50" s="94">
        <f>Дюралайт!G50</f>
        <v>3.1</v>
      </c>
    </row>
    <row r="51" spans="1:5" ht="12" x14ac:dyDescent="0.2">
      <c r="A51" s="325" t="str">
        <f>Дюралайт!A51</f>
        <v>Светодиодный плоский мини дюралайт</v>
      </c>
      <c r="B51" s="325"/>
      <c r="C51" s="325"/>
      <c r="D51" s="325"/>
      <c r="E51" s="325"/>
    </row>
    <row r="52" spans="1:5" ht="48" x14ac:dyDescent="0.2">
      <c r="A52" s="76" t="str">
        <f>Дюралайт!A52</f>
        <v>LED-MFL-2W-100-240V-R</v>
      </c>
      <c r="B52" s="76">
        <f>Дюралайт!D52</f>
        <v>0</v>
      </c>
      <c r="C52" s="149" t="str">
        <f>Дюралайт!E52</f>
        <v>220V, Светодиодный двух-проводный плоский мини дюралайт фиксинг, габарит 10,5 х 12,5 мм, 36 светодиодов на 1 метре, расстояние между светодиодами 2,77 см, режется кратно 3,3 метра, потребляемая мощность 1,44 W/M, бухты 100 метров. Цвет: красный</v>
      </c>
      <c r="D52" s="94">
        <f>Дюралайт!F52</f>
        <v>1.45</v>
      </c>
      <c r="E52" s="94">
        <f>Дюралайт!G52</f>
        <v>1.7</v>
      </c>
    </row>
    <row r="53" spans="1:5" ht="48" x14ac:dyDescent="0.2">
      <c r="A53" s="76" t="str">
        <f>Дюралайт!A53</f>
        <v>LED-MFL-2W-100-240V-O</v>
      </c>
      <c r="B53" s="76">
        <f>Дюралайт!D53</f>
        <v>0</v>
      </c>
      <c r="C53" s="149" t="str">
        <f>Дюралайт!E53</f>
        <v>220V, Светодиодный двух-проводный плоский мини дюралайт фиксинг, габарит 10,5 х 12,5 мм, 36 светодиодов на 1 метре, расстояние между светодиодами 2,77 см, режется кратно 3,3 метра, потребляемая мощность 1,44 W/M, бухты 100 метров. Цвет: оранжевый</v>
      </c>
      <c r="D53" s="94">
        <f>Дюралайт!F53</f>
        <v>1.45</v>
      </c>
      <c r="E53" s="94">
        <f>Дюралайт!G53</f>
        <v>1.7</v>
      </c>
    </row>
    <row r="54" spans="1:5" ht="48" x14ac:dyDescent="0.2">
      <c r="A54" s="76" t="str">
        <f>Дюралайт!A54</f>
        <v>LED-MFL-2W-100-240V-B</v>
      </c>
      <c r="B54" s="76">
        <f>Дюралайт!D54</f>
        <v>0</v>
      </c>
      <c r="C54" s="149" t="str">
        <f>Дюралайт!E54</f>
        <v>220V, Светодиодный двух-проводный плоский мини дюралайт фиксинг, габарит 10,5 х 12,5 мм, 36 светодиодов на 1 метре, расстояние между светодиодами 2,77 см, режется кратно 2 метра, потребляемая мощность 2,41 W/M, бухты 100 метров. Цвет: синий</v>
      </c>
      <c r="D54" s="94">
        <f>Дюралайт!F54</f>
        <v>1.45</v>
      </c>
      <c r="E54" s="94">
        <f>Дюралайт!G54</f>
        <v>1.7</v>
      </c>
    </row>
    <row r="55" spans="1:5" ht="48" x14ac:dyDescent="0.2">
      <c r="A55" s="76" t="str">
        <f>Дюралайт!A55</f>
        <v>LED-MFL-2W-100-240V-G</v>
      </c>
      <c r="B55" s="76">
        <f>Дюралайт!D55</f>
        <v>0</v>
      </c>
      <c r="C55" s="149" t="str">
        <f>Дюралайт!E55</f>
        <v>220V, Светодиодный двух-проводный плоский мини дюралайт фиксинг, габарит 10,5 х 12,5 мм, 36 светодиодов на 1 метре, расстояние между светодиодами 2,77 см, режется кратно 2 метра, потребляемая мощность 2,41 W/M, бухты 100 метров. Цвет: зеленый</v>
      </c>
      <c r="D55" s="94">
        <f>Дюралайт!F55</f>
        <v>1.45</v>
      </c>
      <c r="E55" s="94">
        <f>Дюралайт!G55</f>
        <v>1.7</v>
      </c>
    </row>
    <row r="56" spans="1:5" ht="48" x14ac:dyDescent="0.2">
      <c r="A56" s="76" t="str">
        <f>Дюралайт!A56</f>
        <v>LED-MFL-2W-100-240V-W</v>
      </c>
      <c r="B56" s="76">
        <f>Дюралайт!D56</f>
        <v>0</v>
      </c>
      <c r="C56" s="149" t="str">
        <f>Дюралайт!E56</f>
        <v>220V, Светодиодный двух-проводный плоский мини дюралайт фиксинг, габарит 10,5 х 12,5 мм, 36 светодиодов на 1 метре, расстояние между светодиодами 2,77 см, режется кратно 2 метра, потребляемая мощность 2,41 W/M, бухты 100 метров. Цвет: ровный белый</v>
      </c>
      <c r="D56" s="94">
        <f>Дюралайт!F56</f>
        <v>1.45</v>
      </c>
      <c r="E56" s="94">
        <f>Дюралайт!G56</f>
        <v>1.7</v>
      </c>
    </row>
    <row r="57" spans="1:5" ht="24" x14ac:dyDescent="0.2">
      <c r="A57" s="76" t="str">
        <f>Дюралайт!A57</f>
        <v>LED-MFL-2W-CA</v>
      </c>
      <c r="B57" s="76">
        <f>Дюралайт!D57</f>
        <v>0</v>
      </c>
      <c r="C57" s="149" t="str">
        <f>Дюралайт!E57</f>
        <v>Электрический шнур с конвертером 1,6А, длина 152 см., цвет белый + силовой коннектор + заглушка</v>
      </c>
      <c r="D57" s="94">
        <f>Дюралайт!F57</f>
        <v>2.8</v>
      </c>
      <c r="E57" s="94">
        <f>Дюралайт!G57</f>
        <v>3</v>
      </c>
    </row>
    <row r="58" spans="1:5" ht="12" x14ac:dyDescent="0.2">
      <c r="A58" s="325" t="str">
        <f>Дюралайт!A58</f>
        <v>Светодиодный плоский дюралайт</v>
      </c>
      <c r="B58" s="325"/>
      <c r="C58" s="325"/>
      <c r="D58" s="325"/>
      <c r="E58" s="325"/>
    </row>
    <row r="59" spans="1:5" ht="48" x14ac:dyDescent="0.2">
      <c r="A59" s="76" t="str">
        <f>Дюралайт!A59</f>
        <v>LED-FL-2W-100-240V-R</v>
      </c>
      <c r="B59" s="76">
        <f>Дюралайт!D59</f>
        <v>0</v>
      </c>
      <c r="C59" s="149" t="str">
        <f>Дюралайт!E59</f>
        <v>220V, Светодиодный двух-проводный плоский дюралайт фиксинг, габарит 13,5 х 15,5 мм, 36 светодиодов на 1 метре, расстояние между светодиодами 2,77 см, режется кратно 3,3 метра, потребляемая мощность 1,44 W/M, бухты 100 метров. Цвет: красный</v>
      </c>
      <c r="D59" s="94">
        <f>Дюралайт!F59</f>
        <v>1.45</v>
      </c>
      <c r="E59" s="94">
        <f>Дюралайт!G59</f>
        <v>1.7</v>
      </c>
    </row>
    <row r="60" spans="1:5" ht="48" x14ac:dyDescent="0.2">
      <c r="A60" s="76" t="str">
        <f>Дюралайт!A60</f>
        <v>LED-FL-2W-100-240V-Y</v>
      </c>
      <c r="B60" s="76">
        <f>Дюралайт!D60</f>
        <v>0</v>
      </c>
      <c r="C60" s="149" t="str">
        <f>Дюралайт!E60</f>
        <v>220V, Светодиодный двух-проводный плоский дюралайт фиксинг, габарит 13,5 х 15,5 мм, 36 светодиодов на 1 метре, расстояние между светодиодами 2,77 см, режется кратно 3,3 метра, потребляемая мощность 1,44 W/M, бухты 100 метров. Цвет: желтый</v>
      </c>
      <c r="D60" s="94">
        <f>Дюралайт!F60</f>
        <v>1.45</v>
      </c>
      <c r="E60" s="94">
        <f>Дюралайт!G60</f>
        <v>1.7</v>
      </c>
    </row>
    <row r="61" spans="1:5" ht="48" x14ac:dyDescent="0.2">
      <c r="A61" s="76" t="str">
        <f>Дюралайт!A61</f>
        <v>LED-FL-2W-100-240V-B</v>
      </c>
      <c r="B61" s="76">
        <f>Дюралайт!D61</f>
        <v>0</v>
      </c>
      <c r="C61" s="149" t="str">
        <f>Дюралайт!E61</f>
        <v>220V, Светодиодный двух-проводный плоский дюралайт фиксинг, габарит 13,5 х 15,5 мм, 36 светодиодов на 1 метре, расстояние между светодиодами 2,77 см, режется кратно 2 метра, потребляемая мощность 2,41 W/M, бухты 100 метров. Цвет: синий</v>
      </c>
      <c r="D61" s="94">
        <f>Дюралайт!F61</f>
        <v>1.45</v>
      </c>
      <c r="E61" s="94">
        <f>Дюралайт!G61</f>
        <v>1.7</v>
      </c>
    </row>
    <row r="62" spans="1:5" ht="48" x14ac:dyDescent="0.2">
      <c r="A62" s="76" t="str">
        <f>Дюралайт!A62</f>
        <v>LED-FL-2W-100-240V-W</v>
      </c>
      <c r="B62" s="76">
        <f>Дюралайт!D62</f>
        <v>0</v>
      </c>
      <c r="C62" s="149" t="str">
        <f>Дюралайт!E62</f>
        <v>220V, Светодиодный двух-проводный плоский дюралайт фиксинг, габарит 13,5 х 15,5 мм, 36 светодиодов на 1 метре, расстояние между светодиодами 2,77 см, режется кратно 2 метра, потребляемая мощность 2,41 W/M, бухты 100 метров. Цвет: ровный белый</v>
      </c>
      <c r="D62" s="94">
        <f>Дюралайт!F62</f>
        <v>1.45</v>
      </c>
      <c r="E62" s="94">
        <f>Дюралайт!G62</f>
        <v>1.7</v>
      </c>
    </row>
    <row r="63" spans="1:5" ht="24" x14ac:dyDescent="0.2">
      <c r="A63" s="76" t="str">
        <f>Дюралайт!A63</f>
        <v>LED-FL-2W-CA</v>
      </c>
      <c r="B63" s="76">
        <f>Дюралайт!D63</f>
        <v>0</v>
      </c>
      <c r="C63" s="149" t="str">
        <f>Дюралайт!E63</f>
        <v>Электрический шнур с конвертером 1,6А, длина 152 см., цвет белый + силовой коннектор + заглушка</v>
      </c>
      <c r="D63" s="94">
        <f>Дюралайт!F63</f>
        <v>2.8</v>
      </c>
      <c r="E63" s="94">
        <f>Дюралайт!G63</f>
        <v>3</v>
      </c>
    </row>
    <row r="64" spans="1:5" ht="12" x14ac:dyDescent="0.2">
      <c r="A64" s="325" t="str">
        <f>Дюралайт!A64</f>
        <v>Светодиодный 4-х проводный плоский дюралайт</v>
      </c>
      <c r="B64" s="325"/>
      <c r="C64" s="325"/>
      <c r="D64" s="325"/>
      <c r="E64" s="325"/>
    </row>
    <row r="65" spans="1:5" ht="48" x14ac:dyDescent="0.2">
      <c r="A65" s="76" t="str">
        <f>Дюралайт!A65</f>
        <v>LED-FL-4W-90-RGB-240V</v>
      </c>
      <c r="B65" s="76">
        <f>Дюралайт!D65</f>
        <v>0</v>
      </c>
      <c r="C65" s="149" t="str">
        <f>Дюралайт!E65</f>
        <v>240V, Светодиодный четырех-проводный прямоугольный дюралайт мультичейзинг, габарит 11 Х 22 мм, 108 светодиодов на 1 метре, расстояние между светодиодами 9,26 мм, режется кратно 2,0 метра, потребляемая мощность 5,3 W/M, бухта 90 метров. Смена цвета: красный-зеленый-синий</v>
      </c>
      <c r="D65" s="94">
        <f>Дюралайт!F65</f>
        <v>5.2</v>
      </c>
      <c r="E65" s="94">
        <f>Дюралайт!G65</f>
        <v>6.25</v>
      </c>
    </row>
    <row r="66" spans="1:5" ht="48" x14ac:dyDescent="0.2">
      <c r="A66" s="76" t="str">
        <f>Дюралайт!A66</f>
        <v>LED-UFL-4W-0.926-90M-220V-RBW</v>
      </c>
      <c r="B66" s="76">
        <f>Дюралайт!D66</f>
        <v>0</v>
      </c>
      <c r="C66" s="149" t="str">
        <f>Дюралайт!E66</f>
        <v>240V, Светодиодный четырех-проводный прямоугольный дюралайт мультичейзинг, габарит 11 Х 22 мм, 108 светодиодов на 1 метре, расстояние между светодиодами 9,26 мм, режется кратно 2,0 метра, потребляемая мощность 5,3 W/M, бухта 90 метров. Смена цвета: красный-синий-белый</v>
      </c>
      <c r="D66" s="94">
        <f>Дюралайт!F66</f>
        <v>5.8</v>
      </c>
      <c r="E66" s="94">
        <f>Дюралайт!G66</f>
        <v>6.4</v>
      </c>
    </row>
    <row r="67" spans="1:5" ht="24" x14ac:dyDescent="0.2">
      <c r="A67" s="76" t="str">
        <f>Дюралайт!A67</f>
        <v>SL-410E2A-LED-UFL-4W-RBW</v>
      </c>
      <c r="B67" s="76">
        <f>Дюралайт!D67</f>
        <v>0</v>
      </c>
      <c r="C67" s="149" t="str">
        <f>Дюралайт!E67</f>
        <v>Контроллер для LED-UFL-4W-0.926-90M-220V-RBW</v>
      </c>
      <c r="D67" s="94">
        <f>Дюралайт!F67</f>
        <v>9.1999999999999993</v>
      </c>
      <c r="E67" s="94">
        <f>Дюралайт!G67</f>
        <v>10.6</v>
      </c>
    </row>
    <row r="68" spans="1:5" ht="24" x14ac:dyDescent="0.2">
      <c r="A68" s="76" t="str">
        <f>Дюралайт!A68</f>
        <v>SL-410E2A-LED-FL-4W</v>
      </c>
      <c r="B68" s="76">
        <f>Дюралайт!D68</f>
        <v>0</v>
      </c>
      <c r="C68" s="149" t="str">
        <f>Дюралайт!E68</f>
        <v>Контроллер для LED-FL-4W-90-RGB-240V, смена 8 режимов, напряжение 240V, рабочий ток 2A, максимальная длина подключения - 60 метров дюралайта, IP 44</v>
      </c>
      <c r="D68" s="94">
        <f>Дюралайт!F68</f>
        <v>11.5</v>
      </c>
      <c r="E68" s="94">
        <f>Дюралайт!G68</f>
        <v>13.3</v>
      </c>
    </row>
    <row r="69" spans="1:5" ht="48" x14ac:dyDescent="0.2">
      <c r="A69" s="76" t="str">
        <f>Дюралайт!A69</f>
        <v>LED-UFL-11x22-4W-54M-220V-W</v>
      </c>
      <c r="B69" s="76">
        <f>Дюралайт!D69</f>
        <v>0</v>
      </c>
      <c r="C69" s="149" t="str">
        <f>Дюралайт!E69</f>
        <v>220V, Светодиодный четырех-проводный прямоугольный дюралайт, габарит 11 Х 22 мм, 108 светодиодов на 1 метре, расстояние между светодиодами 9,26 мм, режется кратно 2,0 метра, потребляемая мощность 7,23 W/M, бухта 54 метра. Цвет: холодный белый</v>
      </c>
      <c r="D69" s="94">
        <f>Дюралайт!F69</f>
        <v>5.3</v>
      </c>
      <c r="E69" s="94">
        <f>Дюралайт!G69</f>
        <v>5.8</v>
      </c>
    </row>
    <row r="70" spans="1:5" ht="48" x14ac:dyDescent="0.2">
      <c r="A70" s="76" t="str">
        <f>Дюралайт!A70</f>
        <v>LED-UFL-4W-54М-220V-W</v>
      </c>
      <c r="B70" s="76">
        <f>Дюралайт!D70</f>
        <v>0</v>
      </c>
      <c r="C70" s="149" t="str">
        <f>Дюралайт!E70</f>
        <v>220V, Светодиодный четырех-проводный прямоугольный дюралайт, габарит 11,5 Х 30 мм, 108 светодиодов на 1 метре, расстояние между светодиодами 9,26 мм, режется кратно 2,7 метра, потребляемая мощность 7,23 W/M, бухта 54 метра. Цвет: холодный белый</v>
      </c>
      <c r="D70" s="94">
        <f>Дюралайт!F70</f>
        <v>5.3</v>
      </c>
      <c r="E70" s="94">
        <f>Дюралайт!G70</f>
        <v>5.8</v>
      </c>
    </row>
    <row r="71" spans="1:5" ht="48" x14ac:dyDescent="0.2">
      <c r="A71" s="76" t="str">
        <f>Дюралайт!A71</f>
        <v>LED-UFL-4W-54М-220V-WW</v>
      </c>
      <c r="B71" s="76">
        <f>Дюралайт!D71</f>
        <v>0</v>
      </c>
      <c r="C71" s="149" t="str">
        <f>Дюралайт!E71</f>
        <v>220V, Светодиодный четырех-проводный прямоугольный дюралайт, габарит 11,5 Х 30 мм, 108 светодиодов на 1 метре, расстояние между светодиодами 9,26 мм, режется кратно 2,7 метра, потребляемая мощность 7,23 W/M, бухта 54 метра. Цвет: тёплый белый</v>
      </c>
      <c r="D71" s="94">
        <f>Дюралайт!F71</f>
        <v>5.3</v>
      </c>
      <c r="E71" s="94">
        <f>Дюралайт!G71</f>
        <v>5.8</v>
      </c>
    </row>
    <row r="72" spans="1:5" ht="48" x14ac:dyDescent="0.2">
      <c r="A72" s="76" t="str">
        <f>Дюралайт!A72</f>
        <v>LED-UFL-4W-54М-220V-Y</v>
      </c>
      <c r="B72" s="76">
        <f>Дюралайт!D72</f>
        <v>0</v>
      </c>
      <c r="C72" s="149" t="str">
        <f>Дюралайт!E72</f>
        <v>220V, Светодиодный четырех-проводный прямоугольный дюралайт, габарит 11,5 Х 30 мм, 108 светодиодов на 1 метре, расстояние между светодиодами 9,26мм, режется кратно 4,5 метра, потребляемая мощность 4,32 W/M, бухта 54 метра. Цвет: жёлтый</v>
      </c>
      <c r="D72" s="94">
        <f>Дюралайт!F72</f>
        <v>3.15</v>
      </c>
      <c r="E72" s="94">
        <f>Дюралайт!G72</f>
        <v>3.5</v>
      </c>
    </row>
    <row r="73" spans="1:5" ht="48" x14ac:dyDescent="0.2">
      <c r="A73" s="76" t="str">
        <f>Дюралайт!A73</f>
        <v>LED-UFL-4W-54М-220V-B</v>
      </c>
      <c r="B73" s="76">
        <f>Дюралайт!D73</f>
        <v>0</v>
      </c>
      <c r="C73" s="149" t="str">
        <f>Дюралайт!E73</f>
        <v>220V, Светодиодный четырех-проводный прямоугольный дюралайт, габарит 11,5 Х 30 мм, 108 светодиодов на 1 метре, расстояние между светодиодами 9,26 мм, режется кратно 2,7 метра, потребляемая мощность 7,23 W/M, бухта 54 метра. Цвет: синий</v>
      </c>
      <c r="D73" s="94">
        <f>Дюралайт!F73</f>
        <v>4.3</v>
      </c>
      <c r="E73" s="94">
        <f>Дюралайт!G73</f>
        <v>4.7</v>
      </c>
    </row>
    <row r="74" spans="1:5" ht="24" x14ac:dyDescent="0.2">
      <c r="A74" s="76" t="str">
        <f>Дюралайт!A74</f>
        <v>LED-UFL-4W-CA</v>
      </c>
      <c r="B74" s="76">
        <f>Дюралайт!D74</f>
        <v>0</v>
      </c>
      <c r="C74" s="149" t="str">
        <f>Дюралайт!E74</f>
        <v>Электрический шнур с конвертером 1,6А, длина 152 см., цвет белый + силовой коннектор + заглушка</v>
      </c>
      <c r="D74" s="94">
        <f>Дюралайт!F74</f>
        <v>7.5</v>
      </c>
      <c r="E74" s="94">
        <f>Дюралайт!G74</f>
        <v>7.5</v>
      </c>
    </row>
    <row r="75" spans="1:5" ht="12" x14ac:dyDescent="0.2">
      <c r="A75" s="325" t="str">
        <f>Дюралайт!A75</f>
        <v>Светодиодный 5-ти проводный плоский дюралайт</v>
      </c>
      <c r="B75" s="325"/>
      <c r="C75" s="325"/>
      <c r="D75" s="325"/>
      <c r="E75" s="325"/>
    </row>
    <row r="76" spans="1:5" ht="48" x14ac:dyDescent="0.2">
      <c r="A76" s="76" t="str">
        <f>Дюралайт!A76</f>
        <v>LED-FL-5W-54M-RGBY-240V</v>
      </c>
      <c r="B76" s="76">
        <f>Дюралайт!D76</f>
        <v>0</v>
      </c>
      <c r="C76" s="149" t="str">
        <f>Дюралайт!E76</f>
        <v>240V, Светодиодный пяти-проводный прямоугольный дюралайт мультичейзинг, габарит 12,5 Х 30,5 мм, 144 светодиода на 1 метре, расстояние между светодиодами 9,26 мм, режется кратно 2,0 метра, потребляемая мощность 9,6 W/M, бухта 54 метра. Смена цвета: красный-зеленый-синий-желтый</v>
      </c>
      <c r="D76" s="94">
        <f>Дюралайт!F76</f>
        <v>7</v>
      </c>
      <c r="E76" s="94">
        <f>Дюралайт!G76</f>
        <v>8.5</v>
      </c>
    </row>
    <row r="77" spans="1:5" x14ac:dyDescent="0.2">
      <c r="A77" s="76" t="str">
        <f>Дюралайт!A77</f>
        <v>END CAPforLED-FL-5W</v>
      </c>
      <c r="B77" s="76">
        <f>Дюралайт!D77</f>
        <v>0</v>
      </c>
      <c r="C77" s="149" t="str">
        <f>Дюралайт!E77</f>
        <v>Заглушка</v>
      </c>
      <c r="D77" s="94">
        <f>Дюралайт!F77</f>
        <v>0.83</v>
      </c>
      <c r="E77" s="94">
        <f>Дюралайт!G77</f>
        <v>0.83</v>
      </c>
    </row>
    <row r="78" spans="1:5" ht="36" x14ac:dyDescent="0.2">
      <c r="A78" s="76" t="str">
        <f>Дюралайт!A78</f>
        <v>SL-410E2A-LED-FL-5W</v>
      </c>
      <c r="B78" s="76">
        <f>Дюралайт!D78</f>
        <v>0</v>
      </c>
      <c r="C78" s="149" t="str">
        <f>Дюралайт!E78</f>
        <v>Контроллер для LED-FL-5W-54M-RGBY-240V, смена 8 режимов, напряжение 240V, рабочий ток 2A, максимальная длина подключения - 40 метров дюралайта, IP 44</v>
      </c>
      <c r="D78" s="94">
        <f>Дюралайт!F78</f>
        <v>11.5</v>
      </c>
      <c r="E78" s="94">
        <f>Дюралайт!G78</f>
        <v>13.3</v>
      </c>
    </row>
    <row r="79" spans="1:5" ht="18" x14ac:dyDescent="0.2">
      <c r="A79" s="324" t="str">
        <f>'Белт лайт'!A5</f>
        <v>БЕЛТЛАЙТ</v>
      </c>
      <c r="B79" s="324"/>
      <c r="C79" s="324"/>
      <c r="D79" s="324"/>
      <c r="E79" s="324"/>
    </row>
    <row r="80" spans="1:5" ht="36" x14ac:dyDescent="0.2">
      <c r="A80" s="76" t="str">
        <f>'Белт лайт'!A6</f>
        <v>5BL-E27W-165-6</v>
      </c>
      <c r="B80" s="76"/>
      <c r="C80" s="149" t="str">
        <f>'Белт лайт'!E6</f>
        <v>240V, пятижильный пластиковый шлейф, бухта 50 метров, расстояние между патронами под цоколь Е27 -  15 см, без влагозащиты, цвет шлейфа и патронов серый</v>
      </c>
      <c r="D80" s="94">
        <f>'Белт лайт'!F6</f>
        <v>3.4</v>
      </c>
      <c r="E80" s="94">
        <f>'Белт лайт'!G6</f>
        <v>3.9</v>
      </c>
    </row>
    <row r="81" spans="1:5" ht="36" x14ac:dyDescent="0.2">
      <c r="A81" s="76" t="str">
        <f>'Белт лайт'!A7</f>
        <v>5BLC-E27-165-6</v>
      </c>
      <c r="B81" s="76"/>
      <c r="C81" s="149" t="str">
        <f>'Белт лайт'!E7</f>
        <v xml:space="preserve">240V, пятижильный резиновый шлейф, бухта 50 метров, расстояние между патронами под цоколь Е27 - 15 см, влагозащищённый, цвет шлейфа тёмно- зеленый.  </v>
      </c>
      <c r="D81" s="94">
        <f>'Белт лайт'!F7</f>
        <v>6</v>
      </c>
      <c r="E81" s="94">
        <f>'Белт лайт'!G7</f>
        <v>7</v>
      </c>
    </row>
    <row r="82" spans="1:5" ht="36" x14ac:dyDescent="0.2">
      <c r="A82" s="76" t="str">
        <f>'Белт лайт'!A8</f>
        <v>5BLC-E27-25СМ-100М-240V</v>
      </c>
      <c r="B82" s="76"/>
      <c r="C82" s="149" t="str">
        <f>'Белт лайт'!E8</f>
        <v xml:space="preserve">240V, пятижильный резиновый шлейф, бухты 100 или 50 метров, расстояние между патронами под цоколь Е27 - 25 см, влагозащищённый, цвет шлейфа серый, цвет патронов зеленый.  </v>
      </c>
      <c r="D82" s="94">
        <f>'Белт лайт'!F8</f>
        <v>4.5</v>
      </c>
      <c r="E82" s="94">
        <f>'Белт лайт'!G8</f>
        <v>5</v>
      </c>
    </row>
    <row r="83" spans="1:5" ht="36" x14ac:dyDescent="0.2">
      <c r="A83" s="76" t="str">
        <f>'Белт лайт'!A9</f>
        <v>2BLR-E27-50M-40CM</v>
      </c>
      <c r="B83" s="76"/>
      <c r="C83" s="149" t="str">
        <f>'Белт лайт'!E9</f>
        <v xml:space="preserve">240V, двухжильный резиновый шлейф, бухта 50 метров, расстояние межу патронами под цоколь Е27 - 40 см, влагозащищённый, цвет шлейфа и патронов черный </v>
      </c>
      <c r="D83" s="94">
        <f>'Белт лайт'!F9</f>
        <v>2.9</v>
      </c>
      <c r="E83" s="94">
        <f>'Белт лайт'!G9</f>
        <v>3.3</v>
      </c>
    </row>
    <row r="84" spans="1:5" ht="18" x14ac:dyDescent="0.2">
      <c r="A84" s="324" t="str">
        <f>'Белт лайт'!A12</f>
        <v>Декоративные лампы для шлейфа белт лайт</v>
      </c>
      <c r="B84" s="324"/>
      <c r="C84" s="324"/>
      <c r="D84" s="324"/>
      <c r="E84" s="324"/>
    </row>
    <row r="85" spans="1:5" ht="12" x14ac:dyDescent="0.2">
      <c r="A85" s="325" t="str">
        <f>'Белт лайт'!A13</f>
        <v>Лампы накаливания с прозрачной колбой</v>
      </c>
      <c r="B85" s="325"/>
      <c r="C85" s="325"/>
      <c r="D85" s="325"/>
      <c r="E85" s="325"/>
    </row>
    <row r="86" spans="1:5" ht="24" x14ac:dyDescent="0.2">
      <c r="A86" s="76" t="str">
        <f>'Белт лайт'!A14</f>
        <v>E27-G40-240V-R</v>
      </c>
      <c r="B86" s="76"/>
      <c r="C86" s="149" t="str">
        <f>'Белт лайт'!E14</f>
        <v>Лампа накаливания с прозрачной цветной колбой, цоколь Е27, диаметр 40мм, длина 60мм, потребляемая мощность 10W, Цвет: красный.</v>
      </c>
      <c r="D86" s="94">
        <f>'Белт лайт'!F14</f>
        <v>0.44</v>
      </c>
      <c r="E86" s="94">
        <f>'Белт лайт'!G14</f>
        <v>0.5</v>
      </c>
    </row>
    <row r="87" spans="1:5" ht="24" x14ac:dyDescent="0.2">
      <c r="A87" s="76" t="str">
        <f>'Белт лайт'!A15</f>
        <v>E27-G40-240V-Y</v>
      </c>
      <c r="B87" s="76"/>
      <c r="C87" s="149" t="str">
        <f>'Белт лайт'!E15</f>
        <v>Лампа накаливания с прозрачной цветной колбой, цоколь Е27, диаметр 40мм, длина 60мм, потребляемая мощность 10W, Цвет: жёлтый.</v>
      </c>
      <c r="D87" s="94">
        <f>'Белт лайт'!F15</f>
        <v>0.44</v>
      </c>
      <c r="E87" s="94">
        <f>'Белт лайт'!G15</f>
        <v>0.5</v>
      </c>
    </row>
    <row r="88" spans="1:5" ht="24" x14ac:dyDescent="0.2">
      <c r="A88" s="76" t="str">
        <f>'Белт лайт'!A16</f>
        <v>E27-G40-240V-G</v>
      </c>
      <c r="B88" s="76"/>
      <c r="C88" s="149" t="str">
        <f>'Белт лайт'!E16</f>
        <v>Лампа накаливания с прозрачной цветной колбой, цоколь Е27, диаметр 40мм, длина 60мм, потребляемая мощность 10W, Цвет: зелёный.</v>
      </c>
      <c r="D88" s="94">
        <f>'Белт лайт'!F16</f>
        <v>0.44</v>
      </c>
      <c r="E88" s="94">
        <f>'Белт лайт'!G16</f>
        <v>0.5</v>
      </c>
    </row>
    <row r="89" spans="1:5" ht="24" x14ac:dyDescent="0.2">
      <c r="A89" s="76" t="str">
        <f>'Белт лайт'!A17</f>
        <v>E27-G40-240V-B</v>
      </c>
      <c r="B89" s="76"/>
      <c r="C89" s="149" t="str">
        <f>'Белт лайт'!E17</f>
        <v>Лампа накаливания с прозрачной цветной колбой, цоколь Е27, диаметр 40мм, длина 60мм, потребляемая мощность 10W, Цвет: синий.</v>
      </c>
      <c r="D89" s="94">
        <f>'Белт лайт'!F17</f>
        <v>0.44</v>
      </c>
      <c r="E89" s="94">
        <f>'Белт лайт'!G17</f>
        <v>0.5</v>
      </c>
    </row>
    <row r="90" spans="1:5" ht="24" x14ac:dyDescent="0.2">
      <c r="A90" s="76" t="str">
        <f>'Белт лайт'!A18</f>
        <v>E27-G40-240V-CL</v>
      </c>
      <c r="B90" s="76"/>
      <c r="C90" s="149" t="str">
        <f>'Белт лайт'!E18</f>
        <v>Лампа накаливания с прозрачной бесцветной колбой, цоколь Е27, диаметр 40мм, длина 60мм, потребляемая мощность 10W, Цвет: бесцветная</v>
      </c>
      <c r="D90" s="94">
        <f>'Белт лайт'!F18</f>
        <v>0.44</v>
      </c>
      <c r="E90" s="94">
        <f>'Белт лайт'!G18</f>
        <v>0.5</v>
      </c>
    </row>
    <row r="91" spans="1:5" ht="12" x14ac:dyDescent="0.2">
      <c r="A91" s="325" t="str">
        <f>'Белт лайт'!A19</f>
        <v>Светодиодные лампы с прозрачной колбой</v>
      </c>
      <c r="B91" s="325"/>
      <c r="C91" s="325"/>
      <c r="D91" s="325"/>
      <c r="E91" s="325"/>
    </row>
    <row r="92" spans="1:5" ht="24" x14ac:dyDescent="0.2">
      <c r="A92" s="76" t="str">
        <f>'Белт лайт'!A20</f>
        <v>LED-E27-G45-6L-240V-R</v>
      </c>
      <c r="B92" s="76"/>
      <c r="C92" s="149" t="str">
        <f>'Белт лайт'!E20</f>
        <v>Светодиодная лампа с прозрачной колбой, диаметр колбы 45 мм, цоколь Е27, 6 светодиодов, потребляемая мощность 1,5W, цвет: красный</v>
      </c>
      <c r="D92" s="94">
        <f>'Белт лайт'!F20</f>
        <v>1.24</v>
      </c>
      <c r="E92" s="94">
        <f>'Белт лайт'!G20</f>
        <v>1.5</v>
      </c>
    </row>
    <row r="93" spans="1:5" ht="24" x14ac:dyDescent="0.2">
      <c r="A93" s="76" t="str">
        <f>'Белт лайт'!A21</f>
        <v>LED-E27-G45-6L-240V-Y</v>
      </c>
      <c r="B93" s="76"/>
      <c r="C93" s="149" t="str">
        <f>'Белт лайт'!E21</f>
        <v>Светодиодная лампа с прозрачной колбой, диаметр колбы 45 мм, цоколь Е27, 6 светодиодов, потребляемая мощность 1,5W, цвет: жёлтый</v>
      </c>
      <c r="D93" s="94">
        <f>'Белт лайт'!F21</f>
        <v>1.24</v>
      </c>
      <c r="E93" s="94">
        <f>'Белт лайт'!G21</f>
        <v>1.5</v>
      </c>
    </row>
    <row r="94" spans="1:5" ht="24" x14ac:dyDescent="0.2">
      <c r="A94" s="76" t="str">
        <f>'Белт лайт'!A22</f>
        <v>LED-E27-G45-6L-240V-B</v>
      </c>
      <c r="B94" s="76"/>
      <c r="C94" s="149" t="str">
        <f>'Белт лайт'!E22</f>
        <v>Светодиодная лампа с прозрачной колбой, диаметр колбы 45 мм, цоколь Е27, 6 светодиодов, потребляемая мощность 1,5W, цвет: синий</v>
      </c>
      <c r="D94" s="94">
        <f>'Белт лайт'!F22</f>
        <v>1.24</v>
      </c>
      <c r="E94" s="94">
        <f>'Белт лайт'!G22</f>
        <v>1.5</v>
      </c>
    </row>
    <row r="95" spans="1:5" ht="24" x14ac:dyDescent="0.2">
      <c r="A95" s="76" t="str">
        <f>'Белт лайт'!A23</f>
        <v>LED-E27-G45-6L-240V-G</v>
      </c>
      <c r="B95" s="76"/>
      <c r="C95" s="149" t="str">
        <f>'Белт лайт'!E23</f>
        <v>Светодиодная лампа с прозрачной колбой, диаметр колбы 45 мм, цоколь Е27, 6 светодиодов, потребляемая мощность 1,5W, цвет: зелёный</v>
      </c>
      <c r="D95" s="94">
        <f>'Белт лайт'!F23</f>
        <v>1.24</v>
      </c>
      <c r="E95" s="94">
        <f>'Белт лайт'!G23</f>
        <v>1.5</v>
      </c>
    </row>
    <row r="96" spans="1:5" ht="24" x14ac:dyDescent="0.2">
      <c r="A96" s="76" t="str">
        <f>'Белт лайт'!A24</f>
        <v>LED-E27-G45-6L-240V-W</v>
      </c>
      <c r="B96" s="76"/>
      <c r="C96" s="149" t="str">
        <f>'Белт лайт'!E24</f>
        <v>Светодиодная лампа с прозрачной колбой, диаметр колбы 45 мм, цоколь Е27, 6 светодиодов, потребляемая мощность 1,5W, цвет: белый</v>
      </c>
      <c r="D96" s="94">
        <f>'Белт лайт'!F24</f>
        <v>1.24</v>
      </c>
      <c r="E96" s="94">
        <f>'Белт лайт'!G24</f>
        <v>1.5</v>
      </c>
    </row>
    <row r="97" spans="1:5" ht="24" x14ac:dyDescent="0.2">
      <c r="A97" s="76" t="str">
        <f>'Белт лайт'!A25</f>
        <v>LED-E27-G45-6L-240V-WW</v>
      </c>
      <c r="B97" s="76"/>
      <c r="C97" s="149" t="str">
        <f>'Белт лайт'!E25</f>
        <v>Светодиодная лампа с прозрачной колбой, диаметр колбы 45 мм, цоколь Е27, 6 светодиодов, потребляемая мощность 1,5W, цвет: тёплый белый</v>
      </c>
      <c r="D97" s="94">
        <f>'Белт лайт'!F25</f>
        <v>1.24</v>
      </c>
      <c r="E97" s="94">
        <f>'Белт лайт'!G25</f>
        <v>1.5</v>
      </c>
    </row>
    <row r="98" spans="1:5" ht="12" x14ac:dyDescent="0.2">
      <c r="A98" s="325" t="str">
        <f>'Белт лайт'!A26</f>
        <v>Светодиодный лампы с матовой цветной колбой 6 LED</v>
      </c>
      <c r="B98" s="325"/>
      <c r="C98" s="325"/>
      <c r="D98" s="325"/>
      <c r="E98" s="325"/>
    </row>
    <row r="99" spans="1:5" ht="24" x14ac:dyDescent="0.2">
      <c r="A99" s="76" t="str">
        <f>'Белт лайт'!A27</f>
        <v>LED-E27-G45-6L-240V-R/R</v>
      </c>
      <c r="B99" s="76"/>
      <c r="C99" s="149" t="str">
        <f>'Белт лайт'!E27</f>
        <v>Светодиодная лампа с матовой цветной колбой, диаметр колбы 45 мм, цоколь Е27, 6 светодиодов, потребляемая мощность 1,5W, цвет: красный</v>
      </c>
      <c r="D99" s="94">
        <f>'Белт лайт'!F27</f>
        <v>0.95</v>
      </c>
      <c r="E99" s="94">
        <f>'Белт лайт'!G27</f>
        <v>1.2</v>
      </c>
    </row>
    <row r="100" spans="1:5" ht="24" x14ac:dyDescent="0.2">
      <c r="A100" s="76" t="str">
        <f>'Белт лайт'!A28</f>
        <v>LED-E27-G45-6L-240V-Y/Y</v>
      </c>
      <c r="B100" s="76"/>
      <c r="C100" s="149" t="str">
        <f>'Белт лайт'!E28</f>
        <v>Светодиодная лампа с матовой цветной колбой, диаметр колбы 45 мм, цоколь Е27, 6 светодиодов, потребляемая мощность 1,5W, цвет: желтый</v>
      </c>
      <c r="D100" s="94">
        <f>'Белт лайт'!F28</f>
        <v>0.95</v>
      </c>
      <c r="E100" s="94">
        <f>'Белт лайт'!G28</f>
        <v>1.2</v>
      </c>
    </row>
    <row r="101" spans="1:5" ht="24" x14ac:dyDescent="0.2">
      <c r="A101" s="76" t="str">
        <f>'Белт лайт'!A29</f>
        <v>LED-E27-G45-6L-240V-B/B</v>
      </c>
      <c r="B101" s="76"/>
      <c r="C101" s="149" t="str">
        <f>'Белт лайт'!E29</f>
        <v>Светодиодная лампа с матовой цветной колбой, диаметр колбы 45 мм, цоколь Е27, 6 светодиодов, потребляемая мощность 1,5W, цвет: синий</v>
      </c>
      <c r="D101" s="94">
        <f>'Белт лайт'!F29</f>
        <v>0.95</v>
      </c>
      <c r="E101" s="94">
        <f>'Белт лайт'!G29</f>
        <v>1.2</v>
      </c>
    </row>
    <row r="102" spans="1:5" ht="24" x14ac:dyDescent="0.2">
      <c r="A102" s="76" t="str">
        <f>'Белт лайт'!A30</f>
        <v>LED-E27-G45-6L-240V-G/G</v>
      </c>
      <c r="B102" s="76"/>
      <c r="C102" s="149" t="str">
        <f>'Белт лайт'!E30</f>
        <v>Светодиодная лампа с матовой цветной колбой, диаметр колбы 45 мм, цоколь Е27, 6 светодиодов, потребляемая мощность 1,5W, цвет: зеленый</v>
      </c>
      <c r="D102" s="94">
        <f>'Белт лайт'!F30</f>
        <v>0.95</v>
      </c>
      <c r="E102" s="94">
        <f>'Белт лайт'!G30</f>
        <v>1.2</v>
      </c>
    </row>
    <row r="103" spans="1:5" ht="24" x14ac:dyDescent="0.2">
      <c r="A103" s="76" t="str">
        <f>'Белт лайт'!A31</f>
        <v>LED-E27-G45-6L-240V-W/W</v>
      </c>
      <c r="B103" s="76"/>
      <c r="C103" s="149" t="str">
        <f>'Белт лайт'!E31</f>
        <v>Светодиодная лампа с матовой цветной колбой, диаметр колбы 45 мм, цоколь Е27, 6 светодиодов, потребляемая мощность 1,5W, цвет: белый</v>
      </c>
      <c r="D103" s="94">
        <f>'Белт лайт'!F31</f>
        <v>0.95</v>
      </c>
      <c r="E103" s="94">
        <f>'Белт лайт'!G31</f>
        <v>1.2</v>
      </c>
    </row>
    <row r="104" spans="1:5" ht="24" x14ac:dyDescent="0.2">
      <c r="A104" s="76" t="str">
        <f>'Белт лайт'!A32</f>
        <v>LED-E27-G45-6L-240V-WW/W</v>
      </c>
      <c r="B104" s="76"/>
      <c r="C104" s="149" t="str">
        <f>'Белт лайт'!E32</f>
        <v>Светодиодная лампа с матовой цветной колбой, диаметр колбы 45 мм, цоколь Е27, 6 светодиодов, потребляемая мощность 1,5W, цвет: теплый белый</v>
      </c>
      <c r="D104" s="94">
        <f>'Белт лайт'!F32</f>
        <v>0.95</v>
      </c>
      <c r="E104" s="94">
        <f>'Белт лайт'!G32</f>
        <v>1.2</v>
      </c>
    </row>
    <row r="105" spans="1:5" ht="12" x14ac:dyDescent="0.2">
      <c r="A105" s="321" t="str">
        <f>'Белт лайт'!A33</f>
        <v>Светодиодные лампы с матовой колбой</v>
      </c>
      <c r="B105" s="322"/>
      <c r="C105" s="322"/>
      <c r="D105" s="322"/>
      <c r="E105" s="323"/>
    </row>
    <row r="106" spans="1:5" ht="24" x14ac:dyDescent="0.2">
      <c r="A106" s="76" t="str">
        <f>'Белт лайт'!A34</f>
        <v>LED-E27-9L-240V-R</v>
      </c>
      <c r="B106" s="76"/>
      <c r="C106" s="149" t="str">
        <f>'Белт лайт'!E34</f>
        <v>Светодиодная лампа с матовой белой колбой, диаметр колбы 50 мм, цоколь Е27, 9 светодиодов, потребляемая мощность 4,5W, цвет: красный</v>
      </c>
      <c r="D106" s="94">
        <f>'Белт лайт'!F34</f>
        <v>1.35</v>
      </c>
      <c r="E106" s="94">
        <f>'Белт лайт'!G34</f>
        <v>1.57</v>
      </c>
    </row>
    <row r="107" spans="1:5" ht="24" x14ac:dyDescent="0.2">
      <c r="A107" s="76" t="str">
        <f>'Белт лайт'!A35</f>
        <v>LED-E27-9L-240V-Y</v>
      </c>
      <c r="B107" s="76"/>
      <c r="C107" s="149" t="str">
        <f>'Белт лайт'!E35</f>
        <v>Светодиодная лампа с матовой белой колбой, диаметр колбы 50 мм, цоколь Е27, 9 светодиодов, потребляемая мощность 4,5W, цвет: желтый</v>
      </c>
      <c r="D107" s="94">
        <f>'Белт лайт'!F35</f>
        <v>1.35</v>
      </c>
      <c r="E107" s="94">
        <f>'Белт лайт'!G35</f>
        <v>1.57</v>
      </c>
    </row>
    <row r="108" spans="1:5" ht="24" x14ac:dyDescent="0.2">
      <c r="A108" s="76" t="str">
        <f>'Белт лайт'!A36</f>
        <v>LED-E27-9L-240V-G</v>
      </c>
      <c r="B108" s="76"/>
      <c r="C108" s="149" t="str">
        <f>'Белт лайт'!E36</f>
        <v>Светодиодная лампа с матовой белой колбой, диаметр колбы 50 мм, цоколь Е27, 9 светодиодов, потребляемая мощность 4,5W, цвет: зеленый</v>
      </c>
      <c r="D108" s="94">
        <f>'Белт лайт'!F36</f>
        <v>1.45</v>
      </c>
      <c r="E108" s="94">
        <f>'Белт лайт'!G36</f>
        <v>1.8</v>
      </c>
    </row>
    <row r="109" spans="1:5" ht="24" x14ac:dyDescent="0.2">
      <c r="A109" s="76" t="str">
        <f>'Белт лайт'!A37</f>
        <v>LED-E27-9L-240V-B</v>
      </c>
      <c r="B109" s="76"/>
      <c r="C109" s="149" t="str">
        <f>'Белт лайт'!E37</f>
        <v>Светодиодная лампа с матовой белой колбой, диаметр колбы 50 мм, цоколь Е27, 9 светодиодов, потребляемая мощность 4,5W, цвет: синий</v>
      </c>
      <c r="D109" s="94">
        <f>'Белт лайт'!F37</f>
        <v>1.45</v>
      </c>
      <c r="E109" s="94">
        <f>'Белт лайт'!G37</f>
        <v>1.8</v>
      </c>
    </row>
    <row r="110" spans="1:5" ht="24" x14ac:dyDescent="0.2">
      <c r="A110" s="76" t="str">
        <f>'Белт лайт'!A38</f>
        <v>LED-E27-9L-240V-W</v>
      </c>
      <c r="B110" s="76"/>
      <c r="C110" s="149" t="str">
        <f>'Белт лайт'!E38</f>
        <v>Светодиодная лампа с матовой белой колбой, диаметр колбы 50 мм, цоколь Е27, 9 светодиодов, потребляемая мощность 4,5W, цвет: белый</v>
      </c>
      <c r="D110" s="94">
        <f>'Белт лайт'!F38</f>
        <v>1.45</v>
      </c>
      <c r="E110" s="94">
        <f>'Белт лайт'!G38</f>
        <v>1.8</v>
      </c>
    </row>
    <row r="111" spans="1:5" ht="36" x14ac:dyDescent="0.2">
      <c r="A111" s="76" t="str">
        <f>'Белт лайт'!A39</f>
        <v>LED-E27-9L-240V-RGB</v>
      </c>
      <c r="B111" s="76"/>
      <c r="C111" s="149" t="str">
        <f>'Белт лайт'!E39</f>
        <v>Светодиодная лампа с матовой белой колбой, диаметр колбы 50 мм, цоколь Е27, 9 светодиодов, потребляемая мощность 5W, самостоятельно меняет 7 цветов</v>
      </c>
      <c r="D111" s="94">
        <f>'Белт лайт'!F39</f>
        <v>2.35</v>
      </c>
      <c r="E111" s="94">
        <f>'Белт лайт'!G39</f>
        <v>2.9</v>
      </c>
    </row>
    <row r="112" spans="1:5" ht="12" x14ac:dyDescent="0.2">
      <c r="A112" s="321" t="str">
        <f>'Белт лайт'!A40</f>
        <v>Светодиодные лампы, диаметр колбы 120 мм</v>
      </c>
      <c r="B112" s="322"/>
      <c r="C112" s="322"/>
      <c r="D112" s="322"/>
      <c r="E112" s="323"/>
    </row>
    <row r="113" spans="1:5" ht="24" x14ac:dyDescent="0.2">
      <c r="A113" s="76" t="str">
        <f>'Белт лайт'!A41</f>
        <v>LED-E27-G120-18L-240V-R</v>
      </c>
      <c r="B113" s="76"/>
      <c r="C113" s="149" t="str">
        <f>'Белт лайт'!E41</f>
        <v>Светодиодная лампа с матовой белой колбой, цоколь Е27, 18 светодиодов, диаметр колбы 120мм, потребляемая мощномть 3W, цвет: красный</v>
      </c>
      <c r="D113" s="94">
        <f>'Белт лайт'!F41</f>
        <v>5.2</v>
      </c>
      <c r="E113" s="94">
        <f>'Белт лайт'!G41</f>
        <v>6</v>
      </c>
    </row>
    <row r="114" spans="1:5" ht="24" x14ac:dyDescent="0.2">
      <c r="A114" s="76" t="str">
        <f>'Белт лайт'!A42</f>
        <v>LED-E27-G120-18L-240V-G</v>
      </c>
      <c r="B114" s="76"/>
      <c r="C114" s="149" t="str">
        <f>'Белт лайт'!E42</f>
        <v>Светодиодная лампа с матовой белой колбой, цоколь Е27, 18 светодиодов, диаметр колбы 120мм. потребляемая мощность 3W, цвет: зеленый</v>
      </c>
      <c r="D114" s="94">
        <f>'Белт лайт'!F42</f>
        <v>6.5</v>
      </c>
      <c r="E114" s="94">
        <f>'Белт лайт'!G42</f>
        <v>7</v>
      </c>
    </row>
    <row r="115" spans="1:5" ht="24" x14ac:dyDescent="0.2">
      <c r="A115" s="76" t="str">
        <f>'Белт лайт'!A43</f>
        <v>LED-E27-G120-18L-240V-B</v>
      </c>
      <c r="B115" s="76"/>
      <c r="C115" s="149" t="str">
        <f>'Белт лайт'!E43</f>
        <v>Светодиодная лампа с матовой белой колбой, цоколь Е27, 18 светодиодов, диаметр колбы 120мм. потребляемая мощность 3W, цвет: синий</v>
      </c>
      <c r="D115" s="94">
        <f>'Белт лайт'!F43</f>
        <v>5.6</v>
      </c>
      <c r="E115" s="94">
        <f>'Белт лайт'!G43</f>
        <v>6.3</v>
      </c>
    </row>
    <row r="116" spans="1:5" ht="24" x14ac:dyDescent="0.2">
      <c r="A116" s="76" t="str">
        <f>'Белт лайт'!A44</f>
        <v>LED-E27-G120-18L-240V-W</v>
      </c>
      <c r="B116" s="76"/>
      <c r="C116" s="149" t="str">
        <f>'Белт лайт'!E44</f>
        <v>Светодиодная лампа с матовой белой колбой, цоколь Е27, 18 светодиодов, диаметр колбы 120мм. потребляемая мощность 3W, цвет: белый</v>
      </c>
      <c r="D116" s="94">
        <f>'Белт лайт'!F44</f>
        <v>6.5</v>
      </c>
      <c r="E116" s="94">
        <f>'Белт лайт'!G44</f>
        <v>7</v>
      </c>
    </row>
    <row r="117" spans="1:5" ht="18" x14ac:dyDescent="0.2">
      <c r="A117" s="324" t="str">
        <f>'Деколюм стрип лайт'!A5</f>
        <v>ДЕКОЛЮМ СТРИПЛАЙТ</v>
      </c>
      <c r="B117" s="324"/>
      <c r="C117" s="324"/>
      <c r="D117" s="324"/>
      <c r="E117" s="324"/>
    </row>
    <row r="118" spans="1:5" ht="36" x14ac:dyDescent="0.2">
      <c r="A118" s="76" t="str">
        <f>'Деколюм стрип лайт'!A6</f>
        <v>DSL-10-10M</v>
      </c>
      <c r="B118" s="76">
        <f>'Деколюм стрип лайт'!D6</f>
        <v>0</v>
      </c>
      <c r="C118" s="76" t="str">
        <f>'Деколюм стрип лайт'!E6</f>
        <v>12V, Шлейф Деколюм стрип лайт, расстояние между держателями для ламп-фестонов 100мм, поставляется без ламп, бухта 10 метров, IP 20 (без влагозащиты). Цвет кабеля: прозрачный бецветный</v>
      </c>
      <c r="D118" s="94">
        <f>'Деколюм стрип лайт'!F6</f>
        <v>2.2999999999999998</v>
      </c>
      <c r="E118" s="94">
        <f>'Деколюм стрип лайт'!G6</f>
        <v>2.5</v>
      </c>
    </row>
    <row r="119" spans="1:5" ht="12" x14ac:dyDescent="0.2">
      <c r="A119" s="325" t="str">
        <f>'Деколюм стрип лайт'!A7</f>
        <v>Светодиодные лампы-фестоны для шлейфа Деколюм</v>
      </c>
      <c r="B119" s="325"/>
      <c r="C119" s="325"/>
      <c r="D119" s="325"/>
      <c r="E119" s="325"/>
    </row>
    <row r="120" spans="1:5" ht="36" x14ac:dyDescent="0.2">
      <c r="A120" s="76" t="str">
        <f>'Деколюм стрип лайт'!A8</f>
        <v>LED-DSL-9H-R-12V</v>
      </c>
      <c r="B120" s="76">
        <f>'Деколюм стрип лайт'!D8</f>
        <v>0</v>
      </c>
      <c r="C120" s="76" t="str">
        <f>'Деколюм стрип лайт'!E8</f>
        <v>12V, Светодиодная лампа-фестон с радиатором для шлейфа Деколюм стрип лайт, размер 40Х12Х16мм, 9 светодиодов SMD 3020, потребляемая мощность 0,72W, светоотдача 3,7 Lm, IP 20 (без влагозащиты). Цвет: красный</v>
      </c>
      <c r="D120" s="94">
        <f>'Деколюм стрип лайт'!F8</f>
        <v>0.8</v>
      </c>
      <c r="E120" s="94">
        <f>'Деколюм стрип лайт'!G8</f>
        <v>0.9</v>
      </c>
    </row>
    <row r="121" spans="1:5" ht="36" x14ac:dyDescent="0.2">
      <c r="A121" s="76" t="str">
        <f>'Деколюм стрип лайт'!A9</f>
        <v>LED-DSL-9H-Y-12V</v>
      </c>
      <c r="B121" s="76">
        <f>'Деколюм стрип лайт'!D9</f>
        <v>0</v>
      </c>
      <c r="C121" s="76" t="str">
        <f>'Деколюм стрип лайт'!E9</f>
        <v>12V, Светодиодная лампа-фестон с радиатором для шлейфа Деколюм стрип лайт, размер 40Х12Х16мм, 9 светодиодов SMD 3020, потребляемая мощность 0,72W, светоотдача 4,6 Lm, IP 20 (без влагозащиты). Цвет: желтый</v>
      </c>
      <c r="D121" s="94">
        <f>'Деколюм стрип лайт'!F9</f>
        <v>0.8</v>
      </c>
      <c r="E121" s="94">
        <f>'Деколюм стрип лайт'!G9</f>
        <v>0.9</v>
      </c>
    </row>
    <row r="122" spans="1:5" ht="36" x14ac:dyDescent="0.2">
      <c r="A122" s="76" t="str">
        <f>'Деколюм стрип лайт'!A10</f>
        <v>LED-DSL-9H-G-12V</v>
      </c>
      <c r="B122" s="76">
        <f>'Деколюм стрип лайт'!D10</f>
        <v>0</v>
      </c>
      <c r="C122" s="76" t="str">
        <f>'Деколюм стрип лайт'!E10</f>
        <v>12V, Светодиодная лампа-фестон с радиатором для шлейфа Деколюм стрип лайт, размер 40Х12Х16мм, 9 светодиодов SMD 3020, потребляемая мощность 0,72W, светоотдача 13 Lm, IP 20 (без влагозащиты). Цвет: зеленый</v>
      </c>
      <c r="D122" s="94">
        <f>'Деколюм стрип лайт'!F10</f>
        <v>0.8</v>
      </c>
      <c r="E122" s="94">
        <f>'Деколюм стрип лайт'!G10</f>
        <v>0.9</v>
      </c>
    </row>
    <row r="123" spans="1:5" ht="36" x14ac:dyDescent="0.2">
      <c r="A123" s="76" t="str">
        <f>'Деколюм стрип лайт'!A11</f>
        <v>LED-DSL-9H-W-12V</v>
      </c>
      <c r="B123" s="76">
        <f>'Деколюм стрип лайт'!D11</f>
        <v>0</v>
      </c>
      <c r="C123" s="76" t="str">
        <f>'Деколюм стрип лайт'!E11</f>
        <v>12V, Светодиодная лампа-фестон с радиатором для шлейфа Деколюм стрип лайт, размер 40Х12Х16мм, 9 светодиодов SMD 3020, потребляемая мощность 0,72W, светоотдача 24,7 Lm, IP 20 (без влагозащиты). Цвет: белый</v>
      </c>
      <c r="D123" s="94">
        <f>'Деколюм стрип лайт'!F11</f>
        <v>0.8</v>
      </c>
      <c r="E123" s="94">
        <f>'Деколюм стрип лайт'!G11</f>
        <v>0.9</v>
      </c>
    </row>
    <row r="124" spans="1:5" ht="36" x14ac:dyDescent="0.2">
      <c r="A124" s="76" t="str">
        <f>'Деколюм стрип лайт'!A12</f>
        <v>LED-DSL-9H-B-12V</v>
      </c>
      <c r="B124" s="76">
        <f>'Деколюм стрип лайт'!D12</f>
        <v>0</v>
      </c>
      <c r="C124" s="76" t="str">
        <f>'Деколюм стрип лайт'!E12</f>
        <v>12V, Светодиодная лампа-фестон с радиатором для шлейфа Деколюм стрип лайт, размер 40Х12Х16мм, 9 светодиодов SMD 3020, потребляемая мощность 0,72W, светоотдача 5,7 Lm, IP 20 (без влагозащиты). Цвет синий</v>
      </c>
      <c r="D124" s="94">
        <f>'Деколюм стрип лайт'!F12</f>
        <v>0.8</v>
      </c>
      <c r="E124" s="94">
        <f>'Деколюм стрип лайт'!G12</f>
        <v>0.9</v>
      </c>
    </row>
    <row r="125" spans="1:5" ht="18" x14ac:dyDescent="0.2">
      <c r="A125" s="324" t="str">
        <f>'Строб лампы и флеш-лампы'!A5</f>
        <v>Строб лампы</v>
      </c>
      <c r="B125" s="324"/>
      <c r="C125" s="324"/>
      <c r="D125" s="324"/>
      <c r="E125" s="324"/>
    </row>
    <row r="126" spans="1:5" ht="24" x14ac:dyDescent="0.2">
      <c r="A126" s="76" t="str">
        <f>'Строб лампы и флеш-лампы'!A6:I6</f>
        <v>SDL2-D1</v>
      </c>
      <c r="B126" s="76" t="e">
        <f>'Строб лампы и флеш-лампы'!D6:I6</f>
        <v>#VALUE!</v>
      </c>
      <c r="C126" s="76" t="str">
        <f>'Строб лампы и флеш-лампы'!E6</f>
        <v>220V, Строб-лампа, с цоколем Е27, частота вспышки 1Hz, потребляемая мощность 4W, ресурс 1000000 вспышек, цвет: белый</v>
      </c>
      <c r="D126" s="94">
        <f>'Строб лампы и флеш-лампы'!F6</f>
        <v>3.2</v>
      </c>
      <c r="E126" s="94">
        <f>'Строб лампы и флеш-лампы'!G6</f>
        <v>3.5</v>
      </c>
    </row>
    <row r="127" spans="1:5" ht="24" x14ac:dyDescent="0.2">
      <c r="A127" s="76" t="str">
        <f>'Строб лампы и флеш-лампы'!A7:I7</f>
        <v>LED-DSL-220V-W</v>
      </c>
      <c r="B127" s="76" t="e">
        <f>'Строб лампы и флеш-лампы'!D7:I7</f>
        <v>#VALUE!</v>
      </c>
      <c r="C127" s="76" t="str">
        <f>'Строб лампы и флеш-лампы'!E7</f>
        <v>220V, Светодиодная Строб-лампа, с цоколем Е27, 40 вспышек в минуту, матовая белая колба, цвет: белый</v>
      </c>
      <c r="D127" s="94">
        <f>'Строб лампы и флеш-лампы'!F7</f>
        <v>3.2</v>
      </c>
      <c r="E127" s="94">
        <f>'Строб лампы и флеш-лампы'!G7</f>
        <v>3.5</v>
      </c>
    </row>
    <row r="128" spans="1:5" ht="36" x14ac:dyDescent="0.2">
      <c r="A128" s="76" t="str">
        <f>'Строб лампы и флеш-лампы'!A8:I8</f>
        <v>DSL-240V-W (Xenon)</v>
      </c>
      <c r="B128" s="76" t="e">
        <f>'Строб лампы и флеш-лампы'!D8:I8</f>
        <v>#VALUE!</v>
      </c>
      <c r="C128" s="76" t="str">
        <f>'Строб лампы и флеш-лампы'!E8</f>
        <v>240V, накладная строб-лампа (Xenon), 40 вспышек в минуту, габарит: 11х5х5 см (ДхШхВ), потребляемая мощность 4W, IP 65, ресурс 5000000 вспышек, цвет: белый</v>
      </c>
      <c r="D128" s="94">
        <f>'Строб лампы и флеш-лампы'!F8</f>
        <v>3.2</v>
      </c>
      <c r="E128" s="94">
        <f>'Строб лампы и флеш-лампы'!G8</f>
        <v>3.5</v>
      </c>
    </row>
    <row r="129" spans="1:5" ht="36" x14ac:dyDescent="0.2">
      <c r="A129" s="76" t="str">
        <f>'Строб лампы и флеш-лампы'!A9:I9</f>
        <v>DSL-240V-R (Xenon)</v>
      </c>
      <c r="B129" s="76" t="e">
        <f>'Строб лампы и флеш-лампы'!D9:I9</f>
        <v>#VALUE!</v>
      </c>
      <c r="C129" s="76" t="str">
        <f>'Строб лампы и флеш-лампы'!E9</f>
        <v>240V, накладная строб-лампа (Xenon), 40 вспышек в минуту, габарит: 11х5х5 см (ДхШхВ), потребляемая мощность 4W, IP 65, ресурс 5000000 вспышек, цвет: красный</v>
      </c>
      <c r="D129" s="94">
        <f>'Строб лампы и флеш-лампы'!F9</f>
        <v>3.2</v>
      </c>
      <c r="E129" s="94">
        <f>'Строб лампы и флеш-лампы'!G9</f>
        <v>3.5</v>
      </c>
    </row>
    <row r="130" spans="1:5" ht="36" x14ac:dyDescent="0.2">
      <c r="A130" s="76" t="str">
        <f>'Строб лампы и флеш-лампы'!A10:I10</f>
        <v>DSL-240V-Y (Xenon)</v>
      </c>
      <c r="B130" s="76" t="e">
        <f>'Строб лампы и флеш-лампы'!D10:I10</f>
        <v>#VALUE!</v>
      </c>
      <c r="C130" s="76" t="str">
        <f>'Строб лампы и флеш-лампы'!E10</f>
        <v>240V, накладная строб-лампа (Xenon), 40 вспышек в минуту, габарит: 11х5х5 см (ДхШхВ), потребляемая мощность 4W, IP 65, ресурс 5000000 вспышек, цвет: жёлтый</v>
      </c>
      <c r="D130" s="94">
        <f>'Строб лампы и флеш-лампы'!F10</f>
        <v>3.2</v>
      </c>
      <c r="E130" s="94">
        <f>'Строб лампы и флеш-лампы'!G10</f>
        <v>3.5</v>
      </c>
    </row>
    <row r="131" spans="1:5" ht="36" x14ac:dyDescent="0.2">
      <c r="A131" s="76" t="str">
        <f>'Строб лампы и флеш-лампы'!A11:I11</f>
        <v>DSL-240V-B (Xenon)</v>
      </c>
      <c r="B131" s="76" t="e">
        <f>'Строб лампы и флеш-лампы'!D11:I11</f>
        <v>#VALUE!</v>
      </c>
      <c r="C131" s="76" t="str">
        <f>'Строб лампы и флеш-лампы'!E11</f>
        <v>240V, накладная строб-лампа (Xenon), 40 вспышек в минуту, габарит: 11х5х5 см (ДхШхВ), потребляемая мощность 4W, IP 65, ресурс 5000000 вспышек, цвет: синий</v>
      </c>
      <c r="D131" s="94">
        <f>'Строб лампы и флеш-лампы'!F11</f>
        <v>3.2</v>
      </c>
      <c r="E131" s="94">
        <f>'Строб лампы и флеш-лампы'!G11</f>
        <v>3.5</v>
      </c>
    </row>
    <row r="132" spans="1:5" ht="15.75" x14ac:dyDescent="0.2">
      <c r="A132" s="326" t="str">
        <f>'Строб лампы и флеш-лампы'!A12</f>
        <v>Светодиодные флеш-лампы</v>
      </c>
      <c r="B132" s="326"/>
      <c r="C132" s="326"/>
      <c r="D132" s="326"/>
      <c r="E132" s="326"/>
    </row>
    <row r="133" spans="1:5" ht="36" x14ac:dyDescent="0.2">
      <c r="A133" s="76" t="str">
        <f>'Строб лампы и флеш-лампы'!A13:I13</f>
        <v>LED-DSL-240V-R</v>
      </c>
      <c r="B133" s="76" t="e">
        <f>'Строб лампы и флеш-лампы'!D13:I13</f>
        <v>#VALUE!</v>
      </c>
      <c r="C133" s="76" t="str">
        <f>'Строб лампы и флеш-лампы'!E13</f>
        <v>240V, накладная светодиодная флеш-лампа овальной формы, 12 светодиодов, 40 миганий в минуту, потребляемая мощность 1,2W, IP 65, габарит: 12х5,5х5,5 см (ДхШхВ), цвет: красный</v>
      </c>
      <c r="D133" s="94">
        <f>'Строб лампы и флеш-лампы'!F13</f>
        <v>3.2</v>
      </c>
      <c r="E133" s="94">
        <f>'Строб лампы и флеш-лампы'!G13</f>
        <v>3.5</v>
      </c>
    </row>
    <row r="134" spans="1:5" ht="36" x14ac:dyDescent="0.2">
      <c r="A134" s="76" t="str">
        <f>'Строб лампы и флеш-лампы'!A14:I14</f>
        <v>LED-DSL-240V-Y</v>
      </c>
      <c r="B134" s="76" t="e">
        <f>'Строб лампы и флеш-лампы'!D14:I14</f>
        <v>#VALUE!</v>
      </c>
      <c r="C134" s="76" t="str">
        <f>'Строб лампы и флеш-лампы'!E14</f>
        <v>240V, накладная светодиодная флеш-лампа овальной формы, 12 светодиодов, 40 миганий в минуту, потребляемая мощность 1,2W, IP 65, габарит: 12х5,5х5,5 см (ДхШхВ), цвет: желтый</v>
      </c>
      <c r="D134" s="94">
        <f>'Строб лампы и флеш-лампы'!F14</f>
        <v>3.2</v>
      </c>
      <c r="E134" s="94">
        <f>'Строб лампы и флеш-лампы'!G14</f>
        <v>3.5</v>
      </c>
    </row>
    <row r="135" spans="1:5" ht="36" x14ac:dyDescent="0.2">
      <c r="A135" s="76" t="str">
        <f>'Строб лампы и флеш-лампы'!A15:I15</f>
        <v>LED-DSL-240V-B</v>
      </c>
      <c r="B135" s="76" t="e">
        <f>'Строб лампы и флеш-лампы'!D15:I15</f>
        <v>#VALUE!</v>
      </c>
      <c r="C135" s="76" t="str">
        <f>'Строб лампы и флеш-лампы'!E15</f>
        <v>240V, накладная светодиодная флеш-лампа овальной формы, 12 светодиодов, 40 миганий в минуту, потребляемая мощность 1,2W, IP 65, габарит: 12х5,5х5,5 см (ДхШхВ), цвет: синий</v>
      </c>
      <c r="D135" s="94">
        <f>'Строб лампы и флеш-лампы'!F15</f>
        <v>3.2</v>
      </c>
      <c r="E135" s="94">
        <f>'Строб лампы и флеш-лампы'!G15</f>
        <v>3.5</v>
      </c>
    </row>
    <row r="136" spans="1:5" ht="36" x14ac:dyDescent="0.2">
      <c r="A136" s="76" t="str">
        <f>'Строб лампы и флеш-лампы'!A16:I16</f>
        <v>LED-DSL-240V-W</v>
      </c>
      <c r="B136" s="76" t="e">
        <f>'Строб лампы и флеш-лампы'!D16:I16</f>
        <v>#VALUE!</v>
      </c>
      <c r="C136" s="76" t="str">
        <f>'Строб лампы и флеш-лампы'!E16</f>
        <v>240V, накладная светодиодная флеш-лампа овальной формы, 12 светодиодов, 40 миганий в минуту, потребляемая мощность 1,2W, IP 65, габарит: 12х5,5х5,5 см (ДхШхВ), цвет: белый</v>
      </c>
      <c r="D136" s="94">
        <f>'Строб лампы и флеш-лампы'!F16</f>
        <v>3.2</v>
      </c>
      <c r="E136" s="94">
        <f>'Строб лампы и флеш-лампы'!G16</f>
        <v>3.5</v>
      </c>
    </row>
    <row r="137" spans="1:5" ht="18" x14ac:dyDescent="0.2">
      <c r="A137" s="324" t="str">
        <f>'Светодиодные кустарники'!A5</f>
        <v>Светодиодные светящиеся кустарники</v>
      </c>
      <c r="B137" s="324"/>
      <c r="C137" s="324"/>
      <c r="D137" s="324"/>
      <c r="E137" s="324"/>
    </row>
    <row r="138" spans="1:5" ht="36" x14ac:dyDescent="0.2">
      <c r="A138" s="76" t="str">
        <f>'Светодиодные кустарники'!A6:I6</f>
        <v>LED-O-STT-70CM-YPO-24V</v>
      </c>
      <c r="B138" s="76" t="e">
        <f>'Светодиодные кустарники'!D6:I6</f>
        <v>#VALUE!</v>
      </c>
      <c r="C138" s="76" t="str">
        <f>'Светодиодные кустарники'!E6</f>
        <v>24V, Светодиодный светящийся кустарник для внешнего и внутреннего декора, габарит: 80 х 50 см., потребляемая мощность 13,44W, с трансформатором, цвет ветвей: коричневый, цвет светодиодов: оранжевый</v>
      </c>
      <c r="D138" s="94">
        <f>'Светодиодные кустарники'!F6</f>
        <v>22</v>
      </c>
      <c r="E138" s="94">
        <f>'Светодиодные кустарники'!G6</f>
        <v>24</v>
      </c>
    </row>
    <row r="139" spans="1:5" ht="36" x14ac:dyDescent="0.2">
      <c r="A139" s="76" t="str">
        <f>'Светодиодные кустарники'!A7:I7</f>
        <v>LED-В-STT-70CM-YPB-24V</v>
      </c>
      <c r="B139" s="76" t="e">
        <f>'Светодиодные кустарники'!D7:I7</f>
        <v>#VALUE!</v>
      </c>
      <c r="C139" s="76" t="str">
        <f>'Светодиодные кустарники'!E7</f>
        <v>24V, Светодиодный светящийся кустарник для внешнего и внутреннего декора, габарит: 80 х 50 см., потребляемая мощность 13,44W, с трансформатором, цвет ветвей: синий, цвет светодиодов: голубой</v>
      </c>
      <c r="D139" s="94">
        <f>'Светодиодные кустарники'!F7</f>
        <v>22</v>
      </c>
      <c r="E139" s="94">
        <f>'Светодиодные кустарники'!G7</f>
        <v>24</v>
      </c>
    </row>
    <row r="140" spans="1:5" ht="36" x14ac:dyDescent="0.2">
      <c r="A140" s="76" t="str">
        <f>'Светодиодные кустарники'!A8:I8</f>
        <v>LED-W-STT-70CM-YPW-24V</v>
      </c>
      <c r="B140" s="76" t="e">
        <f>'Светодиодные кустарники'!D8:I8</f>
        <v>#VALUE!</v>
      </c>
      <c r="C140" s="76" t="str">
        <f>'Светодиодные кустарники'!E8</f>
        <v>24V, Светодиодный светящийся кустарник для внешнего и внутреннего декора, габарит: 80 х 50 см., потребляемая мощность 13,44W, с трансформатором, цвет ветвей: белый, цвет светодиодов: ровный белый</v>
      </c>
      <c r="D140" s="94">
        <f>'Светодиодные кустарники'!F8</f>
        <v>22</v>
      </c>
      <c r="E140" s="94">
        <f>'Светодиодные кустарники'!G8</f>
        <v>24</v>
      </c>
    </row>
    <row r="141" spans="1:5" ht="36" x14ac:dyDescent="0.2">
      <c r="A141" s="76" t="str">
        <f>'Светодиодные кустарники'!A9:I9</f>
        <v>LED-Р-STT-70CM-YPР-24V</v>
      </c>
      <c r="B141" s="76" t="e">
        <f>'Светодиодные кустарники'!D9:I9</f>
        <v>#VALUE!</v>
      </c>
      <c r="C141" s="76" t="str">
        <f>'Светодиодные кустарники'!E9</f>
        <v>24V, Светодиодный светящийся кустарник для внешнего и внутреннего декора, габарит: 80 х 50 см., потребляемая мощность 13,44W, с трансформатором, цвет ветвей: белый, цвет светодиодов: розовый</v>
      </c>
      <c r="D141" s="94">
        <f>'Светодиодные кустарники'!F9</f>
        <v>22</v>
      </c>
      <c r="E141" s="94">
        <f>'Светодиодные кустарники'!G9</f>
        <v>24</v>
      </c>
    </row>
    <row r="142" spans="1:5" ht="36" x14ac:dyDescent="0.2">
      <c r="A142" s="76" t="str">
        <f>'Светодиодные кустарники'!A10:I10</f>
        <v>LED-O-STT-150CM-YPO-24V</v>
      </c>
      <c r="B142" s="76" t="e">
        <f>'Светодиодные кустарники'!D10:I10</f>
        <v>#VALUE!</v>
      </c>
      <c r="C142" s="76" t="str">
        <f>'Светодиодные кустарники'!E10</f>
        <v>24V, Светодиодный светящийся кустарник для внешнего и внутреннего декора, габарит: 150 см., потребляемая мощность 27W, с трансформатором, цвет ветвей: коричневый, цвет светодиодов: оранжевый</v>
      </c>
      <c r="D142" s="94">
        <f>'Светодиодные кустарники'!F10</f>
        <v>44</v>
      </c>
      <c r="E142" s="94">
        <f>'Светодиодные кустарники'!G10</f>
        <v>48</v>
      </c>
    </row>
    <row r="143" spans="1:5" ht="36" x14ac:dyDescent="0.2">
      <c r="A143" s="76" t="str">
        <f>'Светодиодные кустарники'!A11:I11</f>
        <v>LED-В-STT-150CM-YPВ-24V</v>
      </c>
      <c r="B143" s="76" t="e">
        <f>'Светодиодные кустарники'!D11:I11</f>
        <v>#VALUE!</v>
      </c>
      <c r="C143" s="76" t="str">
        <f>'Светодиодные кустарники'!E11</f>
        <v>24V, Светодиодный светящийся кустарник для внешнего и внутреннего декора, габарит: 150 см., потребляемая мощность 65,8W, с трансформатором, цвет ветвей: синий, цвет светодиодов: голубой</v>
      </c>
      <c r="D143" s="94">
        <f>'Светодиодные кустарники'!F11</f>
        <v>44</v>
      </c>
      <c r="E143" s="94">
        <f>'Светодиодные кустарники'!G11</f>
        <v>48</v>
      </c>
    </row>
    <row r="144" spans="1:5" ht="36" x14ac:dyDescent="0.2">
      <c r="A144" s="76" t="str">
        <f>'Светодиодные кустарники'!A12:I12</f>
        <v>LED-W-STT-150CM-YPW-24V</v>
      </c>
      <c r="B144" s="76" t="e">
        <f>'Светодиодные кустарники'!D12:I12</f>
        <v>#VALUE!</v>
      </c>
      <c r="C144" s="76" t="str">
        <f>'Светодиодные кустарники'!E12</f>
        <v>24V, Светодиодный светящийся кустарник для внешнего и внутреннего декора, габарит: 150 см., потребляемая мощность 65,8W, с трансформатором, цвет ветвей: белый, цвет светодиодов: ровный белый</v>
      </c>
      <c r="D144" s="94">
        <f>'Светодиодные кустарники'!F12</f>
        <v>44</v>
      </c>
      <c r="E144" s="94">
        <f>'Светодиодные кустарники'!G12</f>
        <v>48</v>
      </c>
    </row>
    <row r="145" spans="1:5" ht="36" x14ac:dyDescent="0.2">
      <c r="A145" s="76" t="str">
        <f>'Светодиодные кустарники'!A13:I13</f>
        <v>LED-Р-STT-150CM-YPР-24V</v>
      </c>
      <c r="B145" s="76" t="e">
        <f>'Светодиодные кустарники'!D13:I13</f>
        <v>#VALUE!</v>
      </c>
      <c r="C145" s="76" t="str">
        <f>'Светодиодные кустарники'!E13</f>
        <v>24V, Светодиодный светящийся кустарник для внешнего и внутреннего декора, габарит: 150 см., потребляемая мощность 65,8W, с трансформатором, цвет ветвей: белый, цвет светодиодов: розовый</v>
      </c>
      <c r="D145" s="94">
        <f>'Светодиодные кустарники'!F13</f>
        <v>44</v>
      </c>
      <c r="E145" s="94">
        <f>'Светодиодные кустарники'!G13</f>
        <v>48</v>
      </c>
    </row>
    <row r="146" spans="1:5" ht="18" x14ac:dyDescent="0.2">
      <c r="A146" s="324" t="str">
        <f>Содержание!E13</f>
        <v>Гирлянды светодиодные для деревьев</v>
      </c>
      <c r="B146" s="324"/>
      <c r="C146" s="324"/>
      <c r="D146" s="324"/>
      <c r="E146" s="324"/>
    </row>
    <row r="147" spans="1:5" ht="12" x14ac:dyDescent="0.2">
      <c r="A147" s="325" t="str">
        <f>'Гирлянды для деревьев'!A6</f>
        <v>Низковольтная светодиодная система «Спайдер» (фиксинг) 5 х 20 метров</v>
      </c>
      <c r="B147" s="325"/>
      <c r="C147" s="325"/>
      <c r="D147" s="325"/>
      <c r="E147" s="325"/>
    </row>
    <row r="148" spans="1:5" ht="48" x14ac:dyDescent="0.2">
      <c r="A148" s="76" t="str">
        <f>'Гирлянды для деревьев'!A7:I7</f>
        <v>LED-PLS-2005-20*0.5M-24V-R</v>
      </c>
      <c r="B148" s="76" t="e">
        <f>'Гирлянды для деревьев'!D7:I7</f>
        <v>#VALUE!</v>
      </c>
      <c r="C148" s="76" t="str">
        <f>'Гирлянды для деревьев'!E7</f>
        <v>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красный</v>
      </c>
      <c r="D148" s="94">
        <f>'Гирлянды для деревьев'!F7</f>
        <v>105</v>
      </c>
      <c r="E148" s="94">
        <f>'Гирлянды для деревьев'!G7</f>
        <v>120</v>
      </c>
    </row>
    <row r="149" spans="1:5" ht="48" x14ac:dyDescent="0.2">
      <c r="A149" s="76" t="str">
        <f>'Гирлянды для деревьев'!A8:I8</f>
        <v>LED-PLS-2005-20*0.5M-24V-Y</v>
      </c>
      <c r="B149" s="76" t="e">
        <f>'Гирлянды для деревьев'!D8:I8</f>
        <v>#VALUE!</v>
      </c>
      <c r="C149" s="76" t="str">
        <f>'Гирлянды для деревьев'!E8</f>
        <v>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жёлтый</v>
      </c>
      <c r="D149" s="94">
        <f>'Гирлянды для деревьев'!F8</f>
        <v>105</v>
      </c>
      <c r="E149" s="94">
        <f>'Гирлянды для деревьев'!G8</f>
        <v>120</v>
      </c>
    </row>
    <row r="150" spans="1:5" ht="48" x14ac:dyDescent="0.2">
      <c r="A150" s="76" t="str">
        <f>'Гирлянды для деревьев'!A9:I9</f>
        <v>LED-PLS-2005-20*0.5M-24V-B</v>
      </c>
      <c r="B150" s="76" t="e">
        <f>'Гирлянды для деревьев'!D9:I9</f>
        <v>#VALUE!</v>
      </c>
      <c r="C150" s="76" t="str">
        <f>'Гирлянды для деревьев'!E9</f>
        <v>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синий</v>
      </c>
      <c r="D150" s="94">
        <f>'Гирлянды для деревьев'!F9</f>
        <v>130</v>
      </c>
      <c r="E150" s="94">
        <f>'Гирлянды для деревьев'!G9</f>
        <v>149</v>
      </c>
    </row>
    <row r="151" spans="1:5" ht="48" x14ac:dyDescent="0.2">
      <c r="A151" s="76" t="str">
        <f>'Гирлянды для деревьев'!A10:I10</f>
        <v>LED-PLS-2005-20*0.5M-24V-G</v>
      </c>
      <c r="B151" s="76" t="e">
        <f>'Гирлянды для деревьев'!D10:I10</f>
        <v>#VALUE!</v>
      </c>
      <c r="C151" s="76" t="str">
        <f>'Гирлянды для деревьев'!E10</f>
        <v>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зелёный</v>
      </c>
      <c r="D151" s="94">
        <f>'Гирлянды для деревьев'!F10</f>
        <v>132</v>
      </c>
      <c r="E151" s="94">
        <f>'Гирлянды для деревьев'!G10</f>
        <v>152</v>
      </c>
    </row>
    <row r="152" spans="1:5" ht="48" x14ac:dyDescent="0.2">
      <c r="A152" s="76" t="str">
        <f>'Гирлянды для деревьев'!A11:I11</f>
        <v>LED-PLS-2005-20*0.5M-24V-W</v>
      </c>
      <c r="B152" s="76" t="e">
        <f>'Гирлянды для деревьев'!D11:I11</f>
        <v>#VALUE!</v>
      </c>
      <c r="C152" s="76" t="str">
        <f>'Гирлянды для деревьев'!E11</f>
        <v>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белый</v>
      </c>
      <c r="D152" s="94">
        <f>'Гирлянды для деревьев'!F11</f>
        <v>132</v>
      </c>
      <c r="E152" s="94">
        <f>'Гирлянды для деревьев'!G11</f>
        <v>152</v>
      </c>
    </row>
    <row r="153" spans="1:5" ht="48" x14ac:dyDescent="0.2">
      <c r="A153" s="76" t="str">
        <f>'Гирлянды для деревьев'!A12:I12</f>
        <v>LED-PLS-2005-20*0.5M-24V-WW</v>
      </c>
      <c r="B153" s="76" t="e">
        <f>'Гирлянды для деревьев'!D12:I12</f>
        <v>#VALUE!</v>
      </c>
      <c r="C153" s="76" t="str">
        <f>'Гирлянды для деревьев'!E12</f>
        <v>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тёплый белый</v>
      </c>
      <c r="D153" s="94">
        <f>'Гирлянды для деревьев'!F12</f>
        <v>132</v>
      </c>
      <c r="E153" s="94">
        <f>'Гирлянды для деревьев'!G12</f>
        <v>152</v>
      </c>
    </row>
    <row r="154" spans="1:5" ht="48" x14ac:dyDescent="0.2">
      <c r="A154" s="76" t="str">
        <f>'Гирлянды для деревьев'!A13:I13</f>
        <v>LED-PLS-2005-20*0.5M-24V-M</v>
      </c>
      <c r="B154" s="76" t="e">
        <f>'Гирлянды для деревьев'!D13:I13</f>
        <v>#VALUE!</v>
      </c>
      <c r="C154" s="76" t="str">
        <f>'Гирлянды для деревьев'!E13</f>
        <v>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мультиколор</v>
      </c>
      <c r="D154" s="94">
        <f>'Гирлянды для деревьев'!F13</f>
        <v>132</v>
      </c>
      <c r="E154" s="94">
        <f>'Гирлянды для деревьев'!G13</f>
        <v>152</v>
      </c>
    </row>
    <row r="155" spans="1:5" ht="12" x14ac:dyDescent="0.2">
      <c r="A155" s="325" t="str">
        <f>'Гирлянды для деревьев'!A14</f>
        <v>Светодиодная система "Спайдер" (флэш)</v>
      </c>
      <c r="B155" s="325"/>
      <c r="C155" s="325"/>
      <c r="D155" s="325"/>
      <c r="E155" s="325"/>
    </row>
    <row r="156" spans="1:5" ht="48" x14ac:dyDescent="0.2">
      <c r="A156" s="76" t="str">
        <f>'Гирлянды для деревьев'!A15:I15</f>
        <v>LED-PLS-2005-20*0.5M-24V-R(FlashLED)</v>
      </c>
      <c r="B156" s="76" t="e">
        <f>'Гирлянды для деревьев'!D15:I15</f>
        <v>#VALUE!</v>
      </c>
      <c r="C156" s="76" t="str">
        <f>'Гирлянды для деревьев'!E15</f>
        <v>24V, Комплект включает в себя пять нитей по 20 метров, соединённые в единую цепь, 200 светодиодов, 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красный</v>
      </c>
      <c r="D156" s="94">
        <f>'Гирлянды для деревьев'!F15</f>
        <v>115.5</v>
      </c>
      <c r="E156" s="94">
        <f>'Гирлянды для деревьев'!G15</f>
        <v>132</v>
      </c>
    </row>
    <row r="157" spans="1:5" ht="48" x14ac:dyDescent="0.2">
      <c r="A157" s="76" t="str">
        <f>'Гирлянды для деревьев'!A16:I16</f>
        <v>LED-PLS-2005-20*0.5M-24V-Y(FlashLED)</v>
      </c>
      <c r="B157" s="76" t="e">
        <f>'Гирлянды для деревьев'!D16:I16</f>
        <v>#VALUE!</v>
      </c>
      <c r="C157" s="76" t="str">
        <f>'Гирлянды для деревьев'!E16</f>
        <v>24V, Комплект включает в себя пять нитей по 20 метров, соединённые в единую цепь, 200 светодиодовкаждый,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жёлтый</v>
      </c>
      <c r="D157" s="94">
        <f>'Гирлянды для деревьев'!F16</f>
        <v>115.5</v>
      </c>
      <c r="E157" s="94">
        <f>'Гирлянды для деревьев'!G16</f>
        <v>132</v>
      </c>
    </row>
    <row r="158" spans="1:5" ht="48" x14ac:dyDescent="0.2">
      <c r="A158" s="76" t="str">
        <f>'Гирлянды для деревьев'!A17:I17</f>
        <v>LED-PLS-2005-20*0.5M-24V-B(FlashLED)</v>
      </c>
      <c r="B158" s="76" t="e">
        <f>'Гирлянды для деревьев'!D17:I17</f>
        <v>#VALUE!</v>
      </c>
      <c r="C158" s="76" t="str">
        <f>'Гирлянды для деревьев'!E17</f>
        <v>24V, Комплект включает в себя пять нитей по 20 метров, соединённые в единую цепь, 200 светодиодов, 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синий</v>
      </c>
      <c r="D158" s="94">
        <f>'Гирлянды для деревьев'!F17</f>
        <v>140</v>
      </c>
      <c r="E158" s="94">
        <f>'Гирлянды для деревьев'!G17</f>
        <v>161</v>
      </c>
    </row>
    <row r="159" spans="1:5" ht="48" x14ac:dyDescent="0.2">
      <c r="A159" s="76" t="str">
        <f>'Гирлянды для деревьев'!A18:I18</f>
        <v>LED-PLS-2005-20*0.5M-24V-G(FlashLED)</v>
      </c>
      <c r="B159" s="76" t="e">
        <f>'Гирлянды для деревьев'!D18:I18</f>
        <v>#VALUE!</v>
      </c>
      <c r="C159" s="76" t="str">
        <f>'Гирлянды для деревьев'!E18</f>
        <v>24V, Комплект вклбчает в себя пять нитей по 20 метров, соединённые в единую цепь, 200 светодиодов, 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зелёный</v>
      </c>
      <c r="D159" s="94">
        <f>'Гирлянды для деревьев'!F18</f>
        <v>143</v>
      </c>
      <c r="E159" s="94">
        <f>'Гирлянды для деревьев'!G18</f>
        <v>165</v>
      </c>
    </row>
    <row r="160" spans="1:5" ht="48" x14ac:dyDescent="0.2">
      <c r="A160" s="76" t="str">
        <f>'Гирлянды для деревьев'!A19:I19</f>
        <v>LED-PLS-2005-20*0.5M-24V-W(FlashLED)</v>
      </c>
      <c r="B160" s="76" t="e">
        <f>'Гирлянды для деревьев'!D19:I19</f>
        <v>#VALUE!</v>
      </c>
      <c r="C160" s="76" t="str">
        <f>'Гирлянды для деревьев'!E19</f>
        <v>24V, Комплект включает в себя пять нитей по 20 метров, соединённые в единую цепь, 200 светодиодов, 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белый</v>
      </c>
      <c r="D160" s="94">
        <f>'Гирлянды для деревьев'!F19</f>
        <v>143</v>
      </c>
      <c r="E160" s="94">
        <f>'Гирлянды для деревьев'!G19</f>
        <v>165</v>
      </c>
    </row>
    <row r="161" spans="1:5" ht="48" x14ac:dyDescent="0.2">
      <c r="A161" s="76" t="str">
        <f>'Гирлянды для деревьев'!A20:I20</f>
        <v>LED-PLS-2005-20*0.5M-24V-WW(FlashLED)</v>
      </c>
      <c r="B161" s="76" t="e">
        <f>'Гирлянды для деревьев'!D20:I20</f>
        <v>#VALUE!</v>
      </c>
      <c r="C161" s="76" t="str">
        <f>'Гирлянды для деревьев'!E20</f>
        <v>24V, Комплект включает в себя пять нитей по 20 метров, соединённые в единую цепь, 200 светодиодов, 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тёплый белый</v>
      </c>
      <c r="D161" s="94">
        <f>'Гирлянды для деревьев'!F20</f>
        <v>143</v>
      </c>
      <c r="E161" s="94">
        <f>'Гирлянды для деревьев'!G20</f>
        <v>165</v>
      </c>
    </row>
    <row r="162" spans="1:5" ht="48" x14ac:dyDescent="0.2">
      <c r="A162" s="76" t="str">
        <f>'Гирлянды для деревьев'!A22:I22</f>
        <v>LED-PLS-2005-20*0.5M-24V-M(FlashLED)</v>
      </c>
      <c r="B162" s="76" t="e">
        <f>'Гирлянды для деревьев'!D22:I22</f>
        <v>#VALUE!</v>
      </c>
      <c r="C162" s="76" t="str">
        <f>'Гирлянды для деревьев'!E22</f>
        <v>24V, Комплект включает в себя пять нитей по 20 метров, соединённые в единую цепь, 200 светодиодов, 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мультиколор</v>
      </c>
      <c r="D162" s="94">
        <f>'Гирлянды для деревьев'!F22</f>
        <v>143</v>
      </c>
      <c r="E162" s="94">
        <f>'Гирлянды для деревьев'!G22</f>
        <v>165</v>
      </c>
    </row>
    <row r="163" spans="1:5" ht="12" x14ac:dyDescent="0.2">
      <c r="A163" s="325" t="str">
        <f>'Гирлянды для деревьев'!A24</f>
        <v>Низковольтная светодиодная система «Спайдер» (фиксинг) 3 луча</v>
      </c>
      <c r="B163" s="325"/>
      <c r="C163" s="325"/>
      <c r="D163" s="325"/>
      <c r="E163" s="325"/>
    </row>
    <row r="164" spans="1:5" ht="48" x14ac:dyDescent="0.2">
      <c r="A164" s="76" t="str">
        <f>'Гирлянды для деревьев'!A25:I25</f>
        <v>LED-PLS-2003-20*0.3M-24V-Y</v>
      </c>
      <c r="B164" s="76" t="e">
        <f>'Гирлянды для деревьев'!D25:I25</f>
        <v>#VALUE!</v>
      </c>
      <c r="C164" s="76" t="str">
        <f>'Гирлянды для деревьев'!E25</f>
        <v>24V, Комплект включает в себя три нити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жёлтый</v>
      </c>
      <c r="D164" s="94">
        <f>'Гирлянды для деревьев'!F25</f>
        <v>69</v>
      </c>
      <c r="E164" s="94">
        <f>'Гирлянды для деревьев'!G25</f>
        <v>80</v>
      </c>
    </row>
    <row r="165" spans="1:5" ht="48" x14ac:dyDescent="0.2">
      <c r="A165" s="76" t="str">
        <f>'Гирлянды для деревьев'!A26:I26</f>
        <v>LED-PLS-2003-20*0.3M-24V-B</v>
      </c>
      <c r="B165" s="76" t="e">
        <f>'Гирлянды для деревьев'!D26:I26</f>
        <v>#VALUE!</v>
      </c>
      <c r="C165" s="76" t="str">
        <f>'Гирлянды для деревьев'!E26</f>
        <v>24V, Комплект включает в себя три нити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синий</v>
      </c>
      <c r="D165" s="94">
        <f>'Гирлянды для деревьев'!F26</f>
        <v>78</v>
      </c>
      <c r="E165" s="94">
        <f>'Гирлянды для деревьев'!G26</f>
        <v>90</v>
      </c>
    </row>
    <row r="166" spans="1:5" ht="48" x14ac:dyDescent="0.2">
      <c r="A166" s="76" t="str">
        <f>'Гирлянды для деревьев'!A27:I27</f>
        <v>LED-PLS-2003-20*0.3M-24V-W</v>
      </c>
      <c r="B166" s="76" t="e">
        <f>'Гирлянды для деревьев'!D27:I27</f>
        <v>#VALUE!</v>
      </c>
      <c r="C166" s="76" t="str">
        <f>'Гирлянды для деревьев'!E27</f>
        <v>24V, Комплект включает в себя три нити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белый</v>
      </c>
      <c r="D166" s="94">
        <f>'Гирлянды для деревьев'!F27</f>
        <v>86</v>
      </c>
      <c r="E166" s="94">
        <f>'Гирлянды для деревьев'!G27</f>
        <v>99</v>
      </c>
    </row>
    <row r="167" spans="1:5" ht="48" x14ac:dyDescent="0.2">
      <c r="A167" s="76" t="str">
        <f>'Гирлянды для деревьев'!A28:I28</f>
        <v>LED-PLS-2003-20*0.3M-24V-WW</v>
      </c>
      <c r="B167" s="76" t="e">
        <f>'Гирлянды для деревьев'!D28:I28</f>
        <v>#VALUE!</v>
      </c>
      <c r="C167" s="76" t="str">
        <f>'Гирлянды для деревьев'!E28</f>
        <v>24V, Комплект включает в себя три нити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теплый белый</v>
      </c>
      <c r="D167" s="94">
        <f>'Гирлянды для деревьев'!F28</f>
        <v>86</v>
      </c>
      <c r="E167" s="94">
        <f>'Гирлянды для деревьев'!G28</f>
        <v>99</v>
      </c>
    </row>
    <row r="168" spans="1:5" ht="12" x14ac:dyDescent="0.2">
      <c r="A168" s="325" t="str">
        <f>'Гирлянды для деревьев'!A29</f>
        <v>Низковольтная светодиодная система «Спайдер» (фиксинг) 3 луча</v>
      </c>
      <c r="B168" s="325"/>
      <c r="C168" s="325"/>
      <c r="D168" s="325"/>
      <c r="E168" s="325"/>
    </row>
    <row r="169" spans="1:5" ht="48" x14ac:dyDescent="0.2">
      <c r="A169" s="76" t="str">
        <f>'Гирлянды для деревьев'!A30:I30</f>
        <v>LED-PLS-2003-20*0.3M-24V-Y (Flash LED)</v>
      </c>
      <c r="B169" s="76" t="e">
        <f>'Гирлянды для деревьев'!D30:I30</f>
        <v>#VALUE!</v>
      </c>
      <c r="C169" s="76" t="str">
        <f>'Гирлянды для деревьев'!E30</f>
        <v>24V, Комплект включает в себя три нити по 20 метров, соединённые в единую цепь, 200 светодиодовкаждый,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жёлтый</v>
      </c>
      <c r="D169" s="94">
        <f>'Гирлянды для деревьев'!F30</f>
        <v>72.5</v>
      </c>
      <c r="E169" s="94">
        <f>'Гирлянды для деревьев'!G30</f>
        <v>84</v>
      </c>
    </row>
    <row r="170" spans="1:5" ht="48" x14ac:dyDescent="0.2">
      <c r="A170" s="76" t="str">
        <f>'Гирлянды для деревьев'!A31:I31</f>
        <v>LED-PLS-2003-20*0.3M-24V-B (Flash LED)</v>
      </c>
      <c r="B170" s="76" t="e">
        <f>'Гирлянды для деревьев'!D31:I31</f>
        <v>#VALUE!</v>
      </c>
      <c r="C170" s="76" t="str">
        <f>'Гирлянды для деревьев'!E31</f>
        <v>24V, Комплект включает в себя три нити по 20 метров, соединённые в единую цепь, 200 светодиодовкаждый,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синий</v>
      </c>
      <c r="D170" s="94">
        <f>'Гирлянды для деревьев'!F31</f>
        <v>82</v>
      </c>
      <c r="E170" s="94">
        <f>'Гирлянды для деревьев'!G31</f>
        <v>94.5</v>
      </c>
    </row>
    <row r="171" spans="1:5" ht="48" x14ac:dyDescent="0.2">
      <c r="A171" s="76" t="str">
        <f>'Гирлянды для деревьев'!A32:I32</f>
        <v>LED-PLS-2003-20*0.3M-24V-W (Flash LED)</v>
      </c>
      <c r="B171" s="76" t="e">
        <f>'Гирлянды для деревьев'!D32:I32</f>
        <v>#VALUE!</v>
      </c>
      <c r="C171" s="76" t="str">
        <f>'Гирлянды для деревьев'!E32</f>
        <v>24V, Комплект включает в себя три нити по 20 метров, соединённые в единую цепь, 200 светодиодовкаждый,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белый</v>
      </c>
      <c r="D171" s="94">
        <f>'Гирлянды для деревьев'!F32</f>
        <v>90.5</v>
      </c>
      <c r="E171" s="94">
        <f>'Гирлянды для деревьев'!G32</f>
        <v>104</v>
      </c>
    </row>
    <row r="172" spans="1:5" ht="48" x14ac:dyDescent="0.2">
      <c r="A172" s="76" t="str">
        <f>'Гирлянды для деревьев'!A33:I33</f>
        <v>LED-PLS-2003-20*0.3M-24V-WW (Flash LED)</v>
      </c>
      <c r="B172" s="76" t="e">
        <f>'Гирлянды для деревьев'!D33:I33</f>
        <v>#VALUE!</v>
      </c>
      <c r="C172" s="76" t="str">
        <f>'Гирлянды для деревьев'!E33</f>
        <v>24V, Комплект включает в себя три нити по 20 метров, соединённые в единую цепь, 200 светодиодовкаждый,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теплый белый</v>
      </c>
      <c r="D172" s="94">
        <f>'Гирлянды для деревьев'!F33</f>
        <v>90.5</v>
      </c>
      <c r="E172" s="94">
        <f>'Гирлянды для деревьев'!G33</f>
        <v>104</v>
      </c>
    </row>
    <row r="173" spans="1:5" ht="48" x14ac:dyDescent="0.2">
      <c r="A173" s="76" t="str">
        <f>'Гирлянды для деревьев'!A35:I35</f>
        <v>LED-PLS-2003-20*0.3M-24V-M (Flash LED)</v>
      </c>
      <c r="B173" s="76" t="e">
        <f>'Гирлянды для деревьев'!D35:I35</f>
        <v>#VALUE!</v>
      </c>
      <c r="C173" s="76" t="str">
        <f>'Гирлянды для деревьев'!E35</f>
        <v>24V, Комплект включает в себя три нити по 20 метров, соединённые в единую цепь, 200 светодиодовкаждый,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мультиколор</v>
      </c>
      <c r="D173" s="94">
        <f>'Гирлянды для деревьев'!F35</f>
        <v>90.5</v>
      </c>
      <c r="E173" s="94">
        <f>'Гирлянды для деревьев'!G35</f>
        <v>104</v>
      </c>
    </row>
    <row r="174" spans="1:5" ht="18" x14ac:dyDescent="0.2">
      <c r="A174" s="324" t="str">
        <f>'Гирлянды для деревьев'!A37:I37</f>
        <v>Клип лайт</v>
      </c>
      <c r="B174" s="324"/>
      <c r="C174" s="324"/>
      <c r="D174" s="324"/>
      <c r="E174" s="324"/>
    </row>
    <row r="175" spans="1:5" ht="12" x14ac:dyDescent="0.2">
      <c r="A175" s="325" t="str">
        <f>'Гирлянды для деревьев'!A38</f>
        <v>Светодиодный клиплайт</v>
      </c>
      <c r="B175" s="325"/>
      <c r="C175" s="325"/>
      <c r="D175" s="325"/>
      <c r="E175" s="325"/>
    </row>
    <row r="176" spans="1:5" ht="36" x14ac:dyDescent="0.2">
      <c r="A176" s="76" t="str">
        <f>'Гирлянды для деревьев'!A39:I39</f>
        <v>LED-LP-100M-150-12V-G/CL</v>
      </c>
      <c r="B176" s="76" t="e">
        <f>'Гирлянды для деревьев'!D39:I39</f>
        <v>#VALUE!</v>
      </c>
      <c r="C176" s="76" t="str">
        <f>'Гирлянды для деревьев'!E39</f>
        <v>12V, Светодиодный КЛИП ЛАЙТ, расстояние между светодиодами 15 см, бухта 100 метров, потребляемая мощность бухты 130 W, провод прозрачный, цвет светодиодов зеленый, без трансформатора</v>
      </c>
      <c r="D176" s="94">
        <f>'Гирлянды для деревьев'!F39</f>
        <v>1.78</v>
      </c>
      <c r="E176" s="94">
        <f>'Гирлянды для деревьев'!G39</f>
        <v>1.9</v>
      </c>
    </row>
    <row r="177" spans="1:5" ht="36" x14ac:dyDescent="0.2">
      <c r="A177" s="76" t="str">
        <f>'Гирлянды для деревьев'!A40:I40</f>
        <v>LED-LP-100M-150-12V-W/CL</v>
      </c>
      <c r="B177" s="76" t="e">
        <f>'Гирлянды для деревьев'!D40:I40</f>
        <v>#VALUE!</v>
      </c>
      <c r="C177" s="76" t="str">
        <f>'Гирлянды для деревьев'!E40</f>
        <v>12V, Светодиодный КЛИП ЛАЙТ, расстояние между светодиодами 15см, бухта 100 метров, потребляемая мощность бухты 130 W, провод прозрачный, цвет светодиодов белый, без трансформатора</v>
      </c>
      <c r="D177" s="94">
        <f>'Гирлянды для деревьев'!F40</f>
        <v>1.78</v>
      </c>
      <c r="E177" s="94">
        <f>'Гирлянды для деревьев'!G40</f>
        <v>1.9</v>
      </c>
    </row>
    <row r="178" spans="1:5" ht="36" x14ac:dyDescent="0.2">
      <c r="A178" s="76" t="str">
        <f>'Гирлянды для деревьев'!A42:I42</f>
        <v>LED-LP-100M-150-12V-W/BG</v>
      </c>
      <c r="B178" s="76" t="e">
        <f>'Гирлянды для деревьев'!D42:I42</f>
        <v>#VALUE!</v>
      </c>
      <c r="C178" s="76" t="str">
        <f>'Гирлянды для деревьев'!E42</f>
        <v>12V, Светодиодный КЛИП ЛАЙТ, расстояние между светодиодами 15см, бухта 100 метров, потребляемая мощность бухты 130 W, тёмно-зелёный провод, цвет светодиодов белый, без трансформатора</v>
      </c>
      <c r="D178" s="94">
        <f>'Гирлянды для деревьев'!F42</f>
        <v>1.78</v>
      </c>
      <c r="E178" s="94">
        <f>'Гирлянды для деревьев'!G42</f>
        <v>1.9</v>
      </c>
    </row>
    <row r="179" spans="1:5" ht="36" x14ac:dyDescent="0.2">
      <c r="A179" s="76" t="str">
        <f>'Гирлянды для деревьев'!A43:I43</f>
        <v>LED-LP-100M-150-12V-WW/BG</v>
      </c>
      <c r="B179" s="76" t="e">
        <f>'Гирлянды для деревьев'!D43:I43</f>
        <v>#VALUE!</v>
      </c>
      <c r="C179" s="76" t="str">
        <f>'Гирлянды для деревьев'!E43</f>
        <v>12V, Светодиодный КЛИП ЛАЙТ, расстояние между светодиодами 15см, бухта 100 метров, потребляемая мощность бухты 130 W, тёмно-зелёный провод, цвет светодиодов тёплый белый, без трансформатора</v>
      </c>
      <c r="D179" s="94">
        <f>'Гирлянды для деревьев'!F43</f>
        <v>1.78</v>
      </c>
      <c r="E179" s="94">
        <f>'Гирлянды для деревьев'!G43</f>
        <v>1.9</v>
      </c>
    </row>
    <row r="180" spans="1:5" ht="36" x14ac:dyDescent="0.2">
      <c r="A180" s="76" t="str">
        <f>'Гирлянды для деревьев'!A44:I44</f>
        <v>LED-LP-100M-150-12V-B/CL</v>
      </c>
      <c r="B180" s="76" t="e">
        <f>'Гирлянды для деревьев'!D44:I44</f>
        <v>#VALUE!</v>
      </c>
      <c r="C180" s="76" t="str">
        <f>'Гирлянды для деревьев'!E44</f>
        <v>12V, Светодиодный КЛИП ЛАЙТ, расстояние между светодиодами 15см, бухта 100 метров, потребляемая мощность бухты 130 W, провод прозрачный, цвет светодиодов синий, без трансформатора</v>
      </c>
      <c r="D180" s="94">
        <f>'Гирлянды для деревьев'!F44</f>
        <v>1.4</v>
      </c>
      <c r="E180" s="94">
        <f>'Гирлянды для деревьев'!G44</f>
        <v>1.54</v>
      </c>
    </row>
    <row r="181" spans="1:5" ht="36" x14ac:dyDescent="0.2">
      <c r="A181" s="76" t="str">
        <f>'Гирлянды для деревьев'!A45:I45</f>
        <v>LED-LP-100M-150-12V-R/CL</v>
      </c>
      <c r="B181" s="76" t="e">
        <f>'Гирлянды для деревьев'!D45:I45</f>
        <v>#VALUE!</v>
      </c>
      <c r="C181" s="76" t="str">
        <f>'Гирлянды для деревьев'!E45</f>
        <v>12V, Светодиодный КЛИП ЛАЙТ, расстояние между светодиодами 15см, бухта 100 метров, потребляемая мощность бухты 130 W, провод прозрачный, цвет светодиодов красный, без трансформатора</v>
      </c>
      <c r="D181" s="94">
        <f>'Гирлянды для деревьев'!F45</f>
        <v>1.07</v>
      </c>
      <c r="E181" s="94">
        <f>'Гирлянды для деревьев'!G45</f>
        <v>1.17</v>
      </c>
    </row>
    <row r="182" spans="1:5" ht="36" x14ac:dyDescent="0.2">
      <c r="A182" s="76" t="str">
        <f>'Гирлянды для деревьев'!A46:I46</f>
        <v>LED-LP-100M-150-12V-Y/CL</v>
      </c>
      <c r="B182" s="76" t="e">
        <f>'Гирлянды для деревьев'!D46:I46</f>
        <v>#VALUE!</v>
      </c>
      <c r="C182" s="76" t="str">
        <f>'Гирлянды для деревьев'!E46</f>
        <v>12V, Светодиодный КЛИП ЛАЙТ, расстояние между светодиодами 15см, бухта 100 метров, потребляемая мощность бухты 130 W, провод прозрачный, цвет светодиодов желтый, без трансформатора</v>
      </c>
      <c r="D182" s="94">
        <f>'Гирлянды для деревьев'!F46</f>
        <v>1.07</v>
      </c>
      <c r="E182" s="94">
        <f>'Гирлянды для деревьев'!G46</f>
        <v>1.17</v>
      </c>
    </row>
    <row r="183" spans="1:5" ht="36" x14ac:dyDescent="0.2">
      <c r="A183" s="76" t="str">
        <f>'Гирлянды для деревьев'!A47:I47</f>
        <v>LED-LP-100M-150-12V-Multi/Clear</v>
      </c>
      <c r="B183" s="76" t="e">
        <f>'Гирлянды для деревьев'!D47:I47</f>
        <v>#VALUE!</v>
      </c>
      <c r="C183" s="76" t="str">
        <f>'Гирлянды для деревьев'!E47</f>
        <v>12V, Светодиодный КЛИП ЛАЙТ, расстояние между светодиодами 15см, бухта 100 метров, потребляемая мощность бухты 130 W, провод прозрачный, цвет светодиодов мультиколор, без трансформатора</v>
      </c>
      <c r="D183" s="94">
        <f>'Гирлянды для деревьев'!F47</f>
        <v>1.45</v>
      </c>
      <c r="E183" s="94">
        <f>'Гирлянды для деревьев'!G47</f>
        <v>1.6</v>
      </c>
    </row>
    <row r="184" spans="1:5" ht="36" x14ac:dyDescent="0.2">
      <c r="A184" s="76" t="str">
        <f>'Гирлянды для деревьев'!A48:I48</f>
        <v>LED-LP-100M-150-12V-Multi/BG</v>
      </c>
      <c r="B184" s="76" t="e">
        <f>'Гирлянды для деревьев'!D48:I48</f>
        <v>#VALUE!</v>
      </c>
      <c r="C184" s="76" t="str">
        <f>'Гирлянды для деревьев'!E48</f>
        <v>12V, Светодиодный КЛИП ЛАЙТ, расстояние между светодиодами 15см, бухта 100 метров, потребляемая мощность бухты 130 W, провод тёмно-зелёный, цвет светодиодов мультиколор, без трансформатора</v>
      </c>
      <c r="D184" s="94">
        <f>'Гирлянды для деревьев'!F48</f>
        <v>1.45</v>
      </c>
      <c r="E184" s="94">
        <f>'Гирлянды для деревьев'!G48</f>
        <v>1.6</v>
      </c>
    </row>
    <row r="185" spans="1:5" ht="24" x14ac:dyDescent="0.2">
      <c r="A185" s="76" t="str">
        <f>'Гирлянды для деревьев'!A50:I50</f>
        <v>J83</v>
      </c>
      <c r="B185" s="76" t="e">
        <f>'Гирлянды для деревьев'!D50:I50</f>
        <v>#VALUE!</v>
      </c>
      <c r="C185" s="76" t="str">
        <f>'Гирлянды для деревьев'!E50</f>
        <v>Трансформатор понижающий 240V/12V, рабочий ток 12,5 А, расчитан на потребляемую мощность 150W, IP 44, в комплекте разветвитель на 4 выхода</v>
      </c>
      <c r="D185" s="94">
        <f>'Гирлянды для деревьев'!F50</f>
        <v>40</v>
      </c>
      <c r="E185" s="94">
        <f>'Гирлянды для деревьев'!G50</f>
        <v>44</v>
      </c>
    </row>
    <row r="186" spans="1:5" ht="48" x14ac:dyDescent="0.2">
      <c r="A186" s="76" t="str">
        <f>'Гирлянды для деревьев'!A51:I51</f>
        <v>LED-CMLP-15СМ-30M-12V-M</v>
      </c>
      <c r="B186" s="76" t="e">
        <f>'Гирлянды для деревьев'!D51:I51</f>
        <v>#VALUE!</v>
      </c>
      <c r="C186" s="76" t="str">
        <f>'Гирлянды для деревьев'!E51</f>
        <v>240/12V, четырёх-проводный светодиодный КЛИП ЛАЙТ, расстояние между светодиодами 15 см, прозрачный провод, мультиколор (красный, желтый, зеленый, синий), в комплекте трансформатор 60W  и контроллер (SL-3C2A1F-12VDC12V), бухта 30 метров</v>
      </c>
      <c r="D186" s="94">
        <f>'Гирлянды для деревьев'!F51</f>
        <v>3.2</v>
      </c>
      <c r="E186" s="94">
        <f>'Гирлянды для деревьев'!G51</f>
        <v>3.52</v>
      </c>
    </row>
    <row r="187" spans="1:5" ht="18" x14ac:dyDescent="0.2">
      <c r="A187" s="324" t="str">
        <f>'Фейерверки светодиодные'!A6</f>
        <v>Светодиодные фейерверки</v>
      </c>
      <c r="B187" s="324"/>
      <c r="C187" s="324"/>
      <c r="D187" s="324"/>
      <c r="E187" s="324"/>
    </row>
    <row r="188" spans="1:5" ht="48" x14ac:dyDescent="0.2">
      <c r="A188" s="76" t="str">
        <f>'Фейерверки светодиодные'!A7:I7</f>
        <v>LED-EM-003-12V-II-01</v>
      </c>
      <c r="B188" s="76" t="e">
        <f>'Фейерверки светодиодные'!D7:I7</f>
        <v>#VALUE!</v>
      </c>
      <c r="C188" s="76" t="str">
        <f>'Фейерверки светодиодные'!E7</f>
        <v>240V/12V, Светодиодная светодинамическая конструкция "Фейерверк - мини", 25 лучей, диаметр шара 0,95 метров, 400 светодиодов, цвет светодиодов: красный, синий, зелёный, потребляемая мощность 25W, с контроллером, с трансформатором, с опорой 1,5 метр</v>
      </c>
      <c r="D188" s="94">
        <f>'Фейерверки светодиодные'!F7</f>
        <v>176</v>
      </c>
      <c r="E188" s="94">
        <f>'Фейерверки светодиодные'!G7</f>
        <v>194</v>
      </c>
    </row>
    <row r="189" spans="1:5" ht="48" x14ac:dyDescent="0.2">
      <c r="A189" s="76" t="str">
        <f>'Фейерверки светодиодные'!A8:I8</f>
        <v>LED-EM-003-12V-I-01</v>
      </c>
      <c r="B189" s="76" t="e">
        <f>'Фейерверки светодиодные'!D8:I8</f>
        <v>#VALUE!</v>
      </c>
      <c r="C189" s="76" t="str">
        <f>'Фейерверки светодиодные'!E8</f>
        <v>240V/12V, Светодиодная светодинамическая конструкция "Фейерверк", 25 лучей, диаметр шара 1,2 метра, 600 светодиодов, цвет светодиодов: красный, синий, зелёный, потребляемая мощность 30W, с контроллером, с трансформатором, с опорой 2 метра</v>
      </c>
      <c r="D189" s="94">
        <f>'Фейерверки светодиодные'!F8</f>
        <v>200</v>
      </c>
      <c r="E189" s="94">
        <f>'Фейерверки светодиодные'!G8</f>
        <v>230</v>
      </c>
    </row>
    <row r="190" spans="1:5" ht="36" x14ac:dyDescent="0.2">
      <c r="A190" s="76" t="str">
        <f>'Фейерверки светодиодные'!A9:I9</f>
        <v>LED-EM-035-240V</v>
      </c>
      <c r="B190" s="76" t="e">
        <f>'Фейерверки светодиодные'!D9:I9</f>
        <v>#VALUE!</v>
      </c>
      <c r="C190" s="76" t="str">
        <f>'Фейерверки светодиодные'!E9</f>
        <v>240V, Светодиодная светодинамическая конструкция "Фейерверк",  диаметр шара 3,4 метра, 48 лучей, 2304 светодиодов, цвет светодиодов: красный, синий, зелёный, потребляемая мощность 115W, с контроллером 8 режимов, без опоры</v>
      </c>
      <c r="D190" s="94">
        <f>'Фейерверки светодиодные'!F9</f>
        <v>736</v>
      </c>
      <c r="E190" s="94">
        <f>'Фейерверки светодиодные'!G9</f>
        <v>810</v>
      </c>
    </row>
    <row r="191" spans="1:5" ht="36" x14ac:dyDescent="0.2">
      <c r="A191" s="76" t="str">
        <f>'Фейерверки светодиодные'!A10:I10</f>
        <v>LED-EM-024-240V</v>
      </c>
      <c r="B191" s="76" t="e">
        <f>'Фейерверки светодиодные'!D10:I10</f>
        <v>#VALUE!</v>
      </c>
      <c r="C191" s="76" t="str">
        <f>'Фейерверки светодиодные'!E10</f>
        <v>240V, Светодиодная светодинамическая конструкция "Фейерверк",  диаметр шара 4,4 метра, 48 лучей, 3072 светодиодов, цвет светодиодов: красный, синий, зелёный, потребляемая мощность 153W, с контроллером 8 режимов, без опоры</v>
      </c>
      <c r="D191" s="94">
        <f>'Фейерверки светодиодные'!F10</f>
        <v>854</v>
      </c>
      <c r="E191" s="94">
        <f>'Фейерверки светодиодные'!G10</f>
        <v>940</v>
      </c>
    </row>
    <row r="192" spans="1:5" ht="36" x14ac:dyDescent="0.2">
      <c r="A192" s="76" t="str">
        <f>'Фейерверки светодиодные'!A11:I11</f>
        <v>LED-EM-026-240V</v>
      </c>
      <c r="B192" s="76" t="e">
        <f>'Фейерверки светодиодные'!D11:I11</f>
        <v>#VALUE!</v>
      </c>
      <c r="C192" s="76" t="str">
        <f>'Фейерверки светодиодные'!E11</f>
        <v>240V, Светодиодная светодинамическая конструкция "Фейерверк", диаметр шара 6,0 метров, 48 лучей, 3456 светодиодов, цвет светодиодов: красный, синий, зелёный, потребляемая мощность 172W,  с контроллером 8 режимов, без опоры</v>
      </c>
      <c r="D192" s="94">
        <f>'Фейерверки светодиодные'!F11</f>
        <v>968</v>
      </c>
      <c r="E192" s="94">
        <f>'Фейерверки светодиодные'!G11</f>
        <v>1065</v>
      </c>
    </row>
    <row r="193" spans="1:5" ht="48" x14ac:dyDescent="0.2">
      <c r="A193" s="76" t="str">
        <f>'Фейерверки светодиодные'!A12:I12</f>
        <v>LED-EM-006-240V</v>
      </c>
      <c r="B193" s="76" t="e">
        <f>'Фейерверки светодиодные'!D12:I12</f>
        <v>#VALUE!</v>
      </c>
      <c r="C193" s="76" t="str">
        <f>'Фейерверки светодиодные'!E12</f>
        <v>240V, Светодиодная светодинамическая конструкция "Магнолия",  диаметр 2,0 х 2,8 метра, 48 лучей, верхний ярус 8 лучей, средний ярус 16 лучей, нижний ярус 24 луча, 2656 светодиодов, цвет светодиодов: красный, синий, зелёный, потребляемая мощность 132W, контроллер 8 режимов, без опоры</v>
      </c>
      <c r="D193" s="94">
        <f>'Фейерверки светодиодные'!F12</f>
        <v>880</v>
      </c>
      <c r="E193" s="94">
        <f>'Фейерверки светодиодные'!G12</f>
        <v>968</v>
      </c>
    </row>
    <row r="194" spans="1:5" ht="48" x14ac:dyDescent="0.2">
      <c r="A194" s="76" t="str">
        <f>'Фейерверки светодиодные'!A13:I13</f>
        <v>LED-EM-007-240V</v>
      </c>
      <c r="B194" s="76" t="e">
        <f>'Фейерверки светодиодные'!D13:I13</f>
        <v>#VALUE!</v>
      </c>
      <c r="C194" s="76" t="str">
        <f>'Фейерверки светодиодные'!E13</f>
        <v>240V, Светодиодная светодинамическая конструкция "Воздушный Мотив", габарит 2,8 х 2,0 метра , 2560 светодиодов, цвет светодиодов: красный, синий, зелёный, потребляемая мощность 128W, 40 лучей, с контроллером 8 режимов, без опоры</v>
      </c>
      <c r="D194" s="94">
        <f>'Фейерверки светодиодные'!F13</f>
        <v>815</v>
      </c>
      <c r="E194" s="94">
        <f>'Фейерверки светодиодные'!G13</f>
        <v>900</v>
      </c>
    </row>
    <row r="195" spans="1:5" ht="36" x14ac:dyDescent="0.2">
      <c r="A195" s="76" t="str">
        <f>'Фейерверки светодиодные'!A14:I14</f>
        <v>LED-EM-009-240V</v>
      </c>
      <c r="B195" s="76" t="e">
        <f>'Фейерверки светодиодные'!D14:I14</f>
        <v>#VALUE!</v>
      </c>
      <c r="C195" s="76" t="str">
        <f>'Фейерверки светодиодные'!E14</f>
        <v>240V, Светодиодная светодинамическая конструкция "Движение Орбиты", диаметр 1,8 метра, 432 светодиода, цвет светодиодов: красный, синий, зелёный, потребляемая мощность 80W, 6 лучей, с контроллером, без опоры</v>
      </c>
      <c r="D195" s="94">
        <f>'Фейерверки светодиодные'!F14</f>
        <v>588</v>
      </c>
      <c r="E195" s="94">
        <f>'Фейерверки светодиодные'!G14</f>
        <v>645</v>
      </c>
    </row>
    <row r="196" spans="1:5" ht="48" x14ac:dyDescent="0.2">
      <c r="A196" s="76" t="str">
        <f>'Фейерверки светодиодные'!A15:I15</f>
        <v>LED-EM-010-240V</v>
      </c>
      <c r="B196" s="76" t="e">
        <f>'Фейерверки светодиодные'!D15:I15</f>
        <v>#VALUE!</v>
      </c>
      <c r="C196" s="76" t="str">
        <f>'Фейерверки светодиодные'!E15</f>
        <v>240V, Светодиодная светодинамическая конструкция "Цветок Ангела", размер  2,8 х 2,0 см, 8 режимов, 14 лучей (верхний ярус) + 16 лучей (средний ярус) + 16 лучей (нижний ярус), 2560 светодиодов, цвет светодиодов: красный, синий, зелёный, потребляемая мощность 128W, с контроллером, без опоры</v>
      </c>
      <c r="D196" s="94">
        <f>'Фейерверки светодиодные'!F15</f>
        <v>845</v>
      </c>
      <c r="E196" s="94">
        <f>'Фейерверки светодиодные'!G15</f>
        <v>929</v>
      </c>
    </row>
    <row r="197" spans="1:5" ht="36" x14ac:dyDescent="0.2">
      <c r="A197" s="76" t="str">
        <f>'Фейерверки светодиодные'!A16:I16</f>
        <v>LED-EM-015-240V</v>
      </c>
      <c r="B197" s="76" t="e">
        <f>'Фейерверки светодиодные'!D16:I16</f>
        <v>#VALUE!</v>
      </c>
      <c r="C197" s="76" t="str">
        <f>'Фейерверки светодиодные'!E16</f>
        <v>240V, Светодиодная светодинамическая конструкция "Колесо в движении", диаметр 3,2 метра , 30 лучей, 1760 светодиодов, цвет светодиодов: красный, синий, зелёный, потребляемая мощность 100W, с контроллером, без опоры</v>
      </c>
      <c r="D197" s="94">
        <f>'Фейерверки светодиодные'!F16</f>
        <v>825</v>
      </c>
      <c r="E197" s="94">
        <f>'Фейерверки светодиодные'!G16</f>
        <v>900</v>
      </c>
    </row>
    <row r="198" spans="1:5" ht="36" x14ac:dyDescent="0.2">
      <c r="A198" s="76" t="str">
        <f>'Фейерверки светодиодные'!A17:I17</f>
        <v>LED-EM-016-240V</v>
      </c>
      <c r="B198" s="76" t="e">
        <f>'Фейерверки светодиодные'!D17:I17</f>
        <v>#VALUE!</v>
      </c>
      <c r="C198" s="76" t="str">
        <f>'Фейерверки светодиодные'!E17</f>
        <v>240V, Светодиодная светодинамическая констукция "Цветок Фу Ронг", диаметр 4,0 х 2,5 метра, 48 лучей, 3072 светодиодов, цвет светодиодов: красный, синий, зелёный, потребляемая мощность 180W, с контроллером, без опоры</v>
      </c>
      <c r="D198" s="94">
        <f>'Фейерверки светодиодные'!F17</f>
        <v>875</v>
      </c>
      <c r="E198" s="94">
        <f>'Фейерверки светодиодные'!G17</f>
        <v>962</v>
      </c>
    </row>
    <row r="199" spans="1:5" x14ac:dyDescent="0.2">
      <c r="A199" s="76" t="str">
        <f>'Фейерверки светодиодные'!A18:I18</f>
        <v>Controller for LED-EM-240V</v>
      </c>
      <c r="B199" s="76" t="e">
        <f>'Фейерверки светодиодные'!D18:I18</f>
        <v>#VALUE!</v>
      </c>
      <c r="C199" s="76" t="str">
        <f>'Фейерверки светодиодные'!E18</f>
        <v>Контроллер для светодиодных фейерверков.</v>
      </c>
      <c r="D199" s="94">
        <f>'Фейерверки светодиодные'!F18</f>
        <v>100</v>
      </c>
      <c r="E199" s="94">
        <f>'Фейерверки светодиодные'!G18</f>
        <v>105</v>
      </c>
    </row>
    <row r="200" spans="1:5" ht="18" x14ac:dyDescent="0.2">
      <c r="A200" s="324" t="str">
        <f>'Гибкий неон'!A5:I5</f>
        <v>Гибкий неон (Лед неон флекс)</v>
      </c>
      <c r="B200" s="324"/>
      <c r="C200" s="324"/>
      <c r="D200" s="324"/>
      <c r="E200" s="324"/>
    </row>
    <row r="201" spans="1:5" ht="12" x14ac:dyDescent="0.2">
      <c r="A201" s="325" t="str">
        <f>'Гибкий неон'!A22</f>
        <v>Гибкий неон 240V Профессиональный (Superbright)</v>
      </c>
      <c r="B201" s="325"/>
      <c r="C201" s="325"/>
      <c r="D201" s="325"/>
      <c r="E201" s="325"/>
    </row>
    <row r="202" spans="1:5" ht="36" x14ac:dyDescent="0.2">
      <c r="A202" s="76" t="str">
        <f>'Гибкий неон'!A23</f>
        <v>LN(H)-FX-50M-240V-R</v>
      </c>
      <c r="B202" s="76" t="e">
        <f>'Гибкий неон'!D23:I23</f>
        <v>#VALUE!</v>
      </c>
      <c r="C202" s="76" t="str">
        <f>'Гибкий неон'!E23</f>
        <v xml:space="preserve">220V, LED NEON FLEX SUPER BRIGHT, габариты: 14,5 Х 27,5мм, потребляемая мощность 3,15W/M, кратность резки 1,52 метра, бухта 50 метров, на белой подложке, цвет: красный </v>
      </c>
      <c r="D202" s="94">
        <f>'Гибкий неон'!F23</f>
        <v>5.5</v>
      </c>
      <c r="E202" s="94">
        <f>'Гибкий неон'!G23</f>
        <v>6.4</v>
      </c>
    </row>
    <row r="203" spans="1:5" ht="36" x14ac:dyDescent="0.2">
      <c r="A203" s="76" t="str">
        <f>'Гибкий неон'!A24</f>
        <v>LN(H)-FX-50M-240V-Y</v>
      </c>
      <c r="B203" s="76" t="e">
        <f>'Гибкий неон'!D24:I24</f>
        <v>#VALUE!</v>
      </c>
      <c r="C203" s="76" t="str">
        <f>'Гибкий неон'!E24</f>
        <v xml:space="preserve">220V, LED NEON FLEX SUPER BRIGHT, габариты: 14,5 Х 27,5мм, потребляемая мощность 3,15W/M, кратность резки 1,52 метра, бухта 50 метров, на белой подложке, цвет: желтый </v>
      </c>
      <c r="D203" s="94">
        <f>'Гибкий неон'!F24</f>
        <v>5.5</v>
      </c>
      <c r="E203" s="94">
        <f>'Гибкий неон'!G24</f>
        <v>6.4</v>
      </c>
    </row>
    <row r="204" spans="1:5" ht="36" x14ac:dyDescent="0.2">
      <c r="A204" s="76" t="str">
        <f>'Гибкий неон'!A25</f>
        <v>LN(H)-FX-50M-240V-О</v>
      </c>
      <c r="B204" s="76" t="e">
        <f>'Гибкий неон'!D25:I25</f>
        <v>#VALUE!</v>
      </c>
      <c r="C204" s="76" t="str">
        <f>'Гибкий неон'!E25</f>
        <v xml:space="preserve">220V, LED NEON FLEX SUPER BRIGHT, габариты: 14,5 Х 27,5мм, потребляемая мощность 3,15W/M, кратность резки 1,52 метра, бухта 50 метров, на белой подложке, цвет: оранжевый </v>
      </c>
      <c r="D204" s="94">
        <f>'Гибкий неон'!F25</f>
        <v>5.5</v>
      </c>
      <c r="E204" s="94">
        <f>'Гибкий неон'!G25</f>
        <v>6.4</v>
      </c>
    </row>
    <row r="205" spans="1:5" ht="36" x14ac:dyDescent="0.2">
      <c r="A205" s="76" t="str">
        <f>'Гибкий неон'!A26</f>
        <v>LN(H)-FX-50M-240V-G</v>
      </c>
      <c r="B205" s="76" t="e">
        <f>'Гибкий неон'!D26:I26</f>
        <v>#VALUE!</v>
      </c>
      <c r="C205" s="76" t="str">
        <f>'Гибкий неон'!E26</f>
        <v xml:space="preserve">220V, LED NEON FLEX SUPER BRIGHT, габариты: 14,5 Х 27,5мм, потребляемая мощность 3,94W/M, кратность резки 0,91 метра, бухта 50 метров, на белой подложке, цвет: зеленый </v>
      </c>
      <c r="D205" s="94">
        <f>'Гибкий неон'!F26</f>
        <v>6.7</v>
      </c>
      <c r="E205" s="94">
        <f>'Гибкий неон'!G26</f>
        <v>7.7</v>
      </c>
    </row>
    <row r="206" spans="1:5" ht="36" x14ac:dyDescent="0.2">
      <c r="A206" s="76" t="str">
        <f>'Гибкий неон'!A27</f>
        <v>LN(Н)-FX-50M-240V-В</v>
      </c>
      <c r="B206" s="76" t="e">
        <f>'Гибкий неон'!D27:I27</f>
        <v>#VALUE!</v>
      </c>
      <c r="C206" s="76" t="str">
        <f>'Гибкий неон'!E27</f>
        <v xml:space="preserve">220V, LED NEON FLEX SUPER BRIGHT, габариты: 14,5 Х 27,5мм, потребляемая мощность 3,94W/M, кратность резки 0,91 метра, бухта 50 метров, на белой подложке, цвет: синий </v>
      </c>
      <c r="D206" s="94">
        <f>'Гибкий неон'!F27</f>
        <v>5.8</v>
      </c>
      <c r="E206" s="94">
        <f>'Гибкий неон'!G27</f>
        <v>6.7</v>
      </c>
    </row>
    <row r="207" spans="1:5" ht="36" x14ac:dyDescent="0.2">
      <c r="A207" s="76" t="str">
        <f>'Гибкий неон'!A28</f>
        <v>LN(Н)-FX-50M-240V-W</v>
      </c>
      <c r="B207" s="76" t="e">
        <f>'Гибкий неон'!D28:I28</f>
        <v>#VALUE!</v>
      </c>
      <c r="C207" s="76" t="str">
        <f>'Гибкий неон'!E28</f>
        <v xml:space="preserve">220V, LED NEON FLEX  SUPER BRIGHT, габариты: 14,5 Х 27,5мм,  потребляемая мощность 3.94W/M, кратность резки 0,91 метра, бухта 50 метров, на белой подложке, цвет: белый </v>
      </c>
      <c r="D207" s="94">
        <f>'Гибкий неон'!F28</f>
        <v>6.7</v>
      </c>
      <c r="E207" s="94">
        <f>'Гибкий неон'!G28</f>
        <v>7.7</v>
      </c>
    </row>
    <row r="208" spans="1:5" x14ac:dyDescent="0.2">
      <c r="A208" s="76" t="str">
        <f>'Гибкий неон'!A29</f>
        <v>LN-FX-CH-3м</v>
      </c>
      <c r="B208" s="76" t="e">
        <f>'Гибкий неон'!D29:I29</f>
        <v>#VALUE!</v>
      </c>
      <c r="C208" s="76" t="str">
        <f>'Гибкий неон'!E29</f>
        <v>Крепежный алюминиевый канал 3 метра для  Лед Неон Флекс LN-FX-CH-3м</v>
      </c>
      <c r="D208" s="94">
        <f>'Гибкий неон'!F29</f>
        <v>4.0999999999999996</v>
      </c>
      <c r="E208" s="94">
        <f>'Гибкий неон'!G29</f>
        <v>5.4</v>
      </c>
    </row>
    <row r="209" spans="1:5" x14ac:dyDescent="0.2">
      <c r="A209" s="76" t="str">
        <f>'Гибкий неон'!A30</f>
        <v>LN-FX-CH-2м</v>
      </c>
      <c r="B209" s="76" t="e">
        <f>'Гибкий неон'!D30:I30</f>
        <v>#VALUE!</v>
      </c>
      <c r="C209" s="76" t="str">
        <f>'Гибкий неон'!E30</f>
        <v>Алюминиевый канал для монтажа LED NEON FLEX, длина 2 метра</v>
      </c>
      <c r="D209" s="94">
        <f>'Гибкий неон'!F30</f>
        <v>2.8</v>
      </c>
      <c r="E209" s="94">
        <f>'Гибкий неон'!G30</f>
        <v>3.1</v>
      </c>
    </row>
    <row r="210" spans="1:5" x14ac:dyDescent="0.2">
      <c r="A210" s="76" t="str">
        <f>'Гибкий неон'!A31</f>
        <v>LN-FX-CH-4см</v>
      </c>
      <c r="B210" s="76" t="e">
        <f>'Гибкий неон'!D31:I31</f>
        <v>#VALUE!</v>
      </c>
      <c r="C210" s="76" t="str">
        <f>'Гибкий неон'!E31</f>
        <v>Алюминиевый канал для монтажа  LED NEON FLEX, длина 4 см</v>
      </c>
      <c r="D210" s="94">
        <f>'Гибкий неон'!F31</f>
        <v>0.33</v>
      </c>
      <c r="E210" s="94">
        <f>'Гибкий неон'!G31</f>
        <v>0.36</v>
      </c>
    </row>
    <row r="211" spans="1:5" ht="24" x14ac:dyDescent="0.2">
      <c r="A211" s="76" t="str">
        <f>'Гибкий неон'!A32</f>
        <v>Middle connector with cable for LN-FX</v>
      </c>
      <c r="B211" s="76" t="e">
        <f>'Гибкий неон'!D32:I32</f>
        <v>#VALUE!</v>
      </c>
      <c r="C211" s="76" t="str">
        <f>'Гибкий неон'!E32</f>
        <v>Промежуточный коннектор для LED NEON FLEX, длина 0,5 метра</v>
      </c>
      <c r="D211" s="94">
        <f>'Гибкий неон'!F32</f>
        <v>3.2</v>
      </c>
      <c r="E211" s="94">
        <f>'Гибкий неон'!G32</f>
        <v>3.9</v>
      </c>
    </row>
    <row r="212" spans="1:5" x14ac:dyDescent="0.2">
      <c r="A212" s="76" t="str">
        <f>'Гибкий неон'!A33</f>
        <v>LN-FX-CA(1,6A)</v>
      </c>
      <c r="B212" s="76" t="e">
        <f>'Гибкий неон'!D33:I33</f>
        <v>#VALUE!</v>
      </c>
      <c r="C212" s="76" t="str">
        <f>'Гибкий неон'!E33</f>
        <v>Электрический провод с конвертером 1,6А, коннектор "папа", заглушка</v>
      </c>
      <c r="D212" s="94">
        <f>'Гибкий неон'!F33</f>
        <v>5.4</v>
      </c>
      <c r="E212" s="94">
        <f>'Гибкий неон'!G33</f>
        <v>6.2</v>
      </c>
    </row>
    <row r="213" spans="1:5" x14ac:dyDescent="0.2">
      <c r="A213" s="76" t="str">
        <f>'Гибкий неон'!A34</f>
        <v>LN-FX-CA(4A)</v>
      </c>
      <c r="B213" s="76" t="e">
        <f>'Гибкий неон'!D34:I34</f>
        <v>#VALUE!</v>
      </c>
      <c r="C213" s="76" t="str">
        <f>'Гибкий неон'!E34</f>
        <v>Электрический провод с конвертером 4А, коннектор "папа", заглушка</v>
      </c>
      <c r="D213" s="94">
        <f>'Гибкий неон'!F34</f>
        <v>7.5</v>
      </c>
      <c r="E213" s="94">
        <f>'Гибкий неон'!G34</f>
        <v>8.6999999999999993</v>
      </c>
    </row>
    <row r="214" spans="1:5" x14ac:dyDescent="0.2">
      <c r="A214" s="76" t="str">
        <f>'Гибкий неон'!A35</f>
        <v>LN-FX-X</v>
      </c>
      <c r="B214" s="76" t="e">
        <f>'Гибкий неон'!D35:I35</f>
        <v>#VALUE!</v>
      </c>
      <c r="C214" s="76" t="str">
        <f>'Гибкий неон'!E35</f>
        <v>Х-соединяющий коннектор для LED NEON FLEX</v>
      </c>
      <c r="D214" s="94">
        <f>'Гибкий неон'!F35</f>
        <v>3.2</v>
      </c>
      <c r="E214" s="94">
        <f>'Гибкий неон'!G35</f>
        <v>3.9</v>
      </c>
    </row>
    <row r="215" spans="1:5" x14ac:dyDescent="0.2">
      <c r="A215" s="76" t="str">
        <f>'Гибкий неон'!A36</f>
        <v>LN-FX-T</v>
      </c>
      <c r="B215" s="76" t="e">
        <f>'Гибкий неон'!D36:I36</f>
        <v>#VALUE!</v>
      </c>
      <c r="C215" s="76" t="str">
        <f>'Гибкий неон'!E36</f>
        <v>T-соединяющий коннектор для LED NEON FLEX</v>
      </c>
      <c r="D215" s="94">
        <f>'Гибкий неон'!F36</f>
        <v>3.2</v>
      </c>
      <c r="E215" s="94">
        <f>'Гибкий неон'!G36</f>
        <v>3.9</v>
      </c>
    </row>
    <row r="216" spans="1:5" x14ac:dyDescent="0.2">
      <c r="A216" s="76" t="str">
        <f>'Гибкий неон'!A37</f>
        <v>LN-FX-L</v>
      </c>
      <c r="B216" s="76" t="e">
        <f>'Гибкий неон'!D37:I37</f>
        <v>#VALUE!</v>
      </c>
      <c r="C216" s="76" t="str">
        <f>'Гибкий неон'!E37</f>
        <v>L-соединяющий коннектор для LED NEON FLEX</v>
      </c>
      <c r="D216" s="94">
        <f>'Гибкий неон'!F37</f>
        <v>3.2</v>
      </c>
      <c r="E216" s="94">
        <f>'Гибкий неон'!G37</f>
        <v>3.9</v>
      </c>
    </row>
    <row r="217" spans="1:5" x14ac:dyDescent="0.2">
      <c r="A217" s="76" t="str">
        <f>'Гибкий неон'!A38</f>
        <v>LN-FX-CA-4</v>
      </c>
      <c r="B217" s="76" t="e">
        <f>'Гибкий неон'!D38:I38</f>
        <v>#VALUE!</v>
      </c>
      <c r="C217" s="76" t="str">
        <f>'Гибкий неон'!E38</f>
        <v>Разъем "папа" для Лед Неон Флекс LN-FX-CA-4</v>
      </c>
      <c r="D217" s="94">
        <f>'Гибкий неон'!F38</f>
        <v>0.7</v>
      </c>
      <c r="E217" s="94">
        <f>'Гибкий неон'!G38</f>
        <v>1</v>
      </c>
    </row>
    <row r="218" spans="1:5" x14ac:dyDescent="0.2">
      <c r="A218" s="76" t="str">
        <f>'Гибкий неон'!A39</f>
        <v>LN-FX-CA-3</v>
      </c>
      <c r="B218" s="76" t="e">
        <f>'Гибкий неон'!D39:I39</f>
        <v>#VALUE!</v>
      </c>
      <c r="C218" s="76" t="str">
        <f>'Гибкий неон'!E39</f>
        <v>Заглушка для Лед Неон Флекс LN-FX-CA-3</v>
      </c>
      <c r="D218" s="94">
        <f>'Гибкий неон'!F39</f>
        <v>0.7</v>
      </c>
      <c r="E218" s="94">
        <f>'Гибкий неон'!G39</f>
        <v>1</v>
      </c>
    </row>
    <row r="219" spans="1:5" x14ac:dyDescent="0.2">
      <c r="A219" s="76" t="str">
        <f>'Гибкий неон'!A40</f>
        <v>Heatshrinktube</v>
      </c>
      <c r="B219" s="76" t="e">
        <f>'Гибкий неон'!D40:I40</f>
        <v>#VALUE!</v>
      </c>
      <c r="C219" s="76" t="str">
        <f>'Гибкий неон'!E40</f>
        <v>Термоусадочная трубка для Лед неон флекс</v>
      </c>
      <c r="D219" s="94">
        <f>'Гибкий неон'!F40</f>
        <v>0.7</v>
      </c>
      <c r="E219" s="94">
        <f>'Гибкий неон'!G40</f>
        <v>1</v>
      </c>
    </row>
    <row r="220" spans="1:5" ht="12" x14ac:dyDescent="0.2">
      <c r="A220" s="325" t="str">
        <f>'Гибкий неон'!A41</f>
        <v>Гибкий неон 240V Стандартный (Economic type)</v>
      </c>
      <c r="B220" s="325"/>
      <c r="C220" s="325"/>
      <c r="D220" s="325"/>
      <c r="E220" s="325"/>
    </row>
    <row r="221" spans="1:5" ht="36" x14ac:dyDescent="0.2">
      <c r="A221" s="76" t="str">
        <f>'Гибкий неон'!A42</f>
        <v>LN(В)-FX-50M-240V-R</v>
      </c>
      <c r="B221" s="76" t="e">
        <f>'Гибкий неон'!D42:I42</f>
        <v>#VALUE!</v>
      </c>
      <c r="C221" s="76" t="str">
        <f>'Гибкий неон'!E42</f>
        <v xml:space="preserve">240V, ECONOMIC  TYPE LED NEON FLEX, габариты: 14,5 Х 27,5мм, потребляемая мощность 3,15W/M, кратность резки 1,52 метра, бухта 50 метров, на белой подложке, цвет: красный </v>
      </c>
      <c r="D221" s="94">
        <f>'Гибкий неон'!F42</f>
        <v>4.8</v>
      </c>
      <c r="E221" s="94">
        <f>'Гибкий неон'!G42</f>
        <v>5.5</v>
      </c>
    </row>
    <row r="222" spans="1:5" ht="36" x14ac:dyDescent="0.2">
      <c r="A222" s="76" t="str">
        <f>'Гибкий неон'!A43</f>
        <v>LN(В)-FX-50M-240V-Y</v>
      </c>
      <c r="B222" s="76" t="e">
        <f>'Гибкий неон'!D43:I43</f>
        <v>#VALUE!</v>
      </c>
      <c r="C222" s="76" t="str">
        <f>'Гибкий неон'!E43</f>
        <v xml:space="preserve">240V, ECONOMIC  TYPE LED NEON FLEX, габариты: 14,5 Х 27,5мм, потребляемая мощность 3,15W/M, кратность резки 1,52 метра, бухта 50 метров, на белой подложке, цвет: жёлтый </v>
      </c>
      <c r="D222" s="94">
        <f>'Гибкий неон'!F43</f>
        <v>4.8</v>
      </c>
      <c r="E222" s="94">
        <f>'Гибкий неон'!G43</f>
        <v>5.5</v>
      </c>
    </row>
    <row r="223" spans="1:5" ht="36" x14ac:dyDescent="0.2">
      <c r="A223" s="76" t="str">
        <f>'Гибкий неон'!A44</f>
        <v>LN(B)-FX-50M-240V-O</v>
      </c>
      <c r="B223" s="76" t="e">
        <f>'Гибкий неон'!D44:I44</f>
        <v>#VALUE!</v>
      </c>
      <c r="C223" s="76" t="str">
        <f>'Гибкий неон'!E44</f>
        <v xml:space="preserve">240V, ECONOMIC  TYPE LED NEON FLEX, габариты: 14,5 Х 27,5мм, потребляемая мощность 3,15W/M, кратность резки 1,52 метра, бухта 50 метров, на белой подложке, цвет: оранжевый </v>
      </c>
      <c r="D223" s="94">
        <f>'Гибкий неон'!F44</f>
        <v>4.8</v>
      </c>
      <c r="E223" s="94">
        <f>'Гибкий неон'!G44</f>
        <v>5.5</v>
      </c>
    </row>
    <row r="224" spans="1:5" ht="36" x14ac:dyDescent="0.2">
      <c r="A224" s="76" t="str">
        <f>'Гибкий неон'!A45</f>
        <v>LN(В)-FX-50M-240V-B</v>
      </c>
      <c r="B224" s="76" t="e">
        <f>'Гибкий неон'!D45:I45</f>
        <v>#VALUE!</v>
      </c>
      <c r="C224" s="76" t="str">
        <f>'Гибкий неон'!E45</f>
        <v xml:space="preserve">240V, ECONOMIC  TYPE LED NEON FLEX, габариты: 14,5 Х 27,5мм, потребляемая мощность 3,94W/M, кратность резки 0,91 метра, бухта 50 метров, на белой подложке, цвет: синий </v>
      </c>
      <c r="D224" s="94">
        <f>'Гибкий неон'!F45</f>
        <v>5.0999999999999996</v>
      </c>
      <c r="E224" s="94">
        <f>'Гибкий неон'!G45</f>
        <v>5.9</v>
      </c>
    </row>
    <row r="225" spans="1:5" ht="36" x14ac:dyDescent="0.2">
      <c r="A225" s="76" t="str">
        <f>'Гибкий неон'!A46</f>
        <v>LN(В)-FX-50M-240V-G</v>
      </c>
      <c r="B225" s="76" t="e">
        <f>'Гибкий неон'!D46:I46</f>
        <v>#VALUE!</v>
      </c>
      <c r="C225" s="76" t="str">
        <f>'Гибкий неон'!E46</f>
        <v xml:space="preserve">240V, ECONOMIC  TYPE LED NEON FLEX, габариты: 14,5 Х 27,5мм, потребляемая мощность 3,94W/M, кратность резки 0,91 метра, бухта 50 метров, на белой подложке, цвет: зелёный </v>
      </c>
      <c r="D225" s="94">
        <f>'Гибкий неон'!F46</f>
        <v>5.8</v>
      </c>
      <c r="E225" s="94">
        <f>'Гибкий неон'!G46</f>
        <v>6.7</v>
      </c>
    </row>
    <row r="226" spans="1:5" ht="36" x14ac:dyDescent="0.2">
      <c r="A226" s="76" t="str">
        <f>'Гибкий неон'!A47</f>
        <v>LN(В)-FX-50M-240V-W</v>
      </c>
      <c r="B226" s="76" t="e">
        <f>'Гибкий неон'!D47:I47</f>
        <v>#VALUE!</v>
      </c>
      <c r="C226" s="76" t="str">
        <f>'Гибкий неон'!E47</f>
        <v xml:space="preserve">220V, ECONOMIC  TYPE LED NEON FLEX, габариты: 14,5 Х 27,5мм, потребляемая мощность 3,94W/M, кратность резки 0,91 метра, бухта 50 метров, на белой подложке, цвет: белый </v>
      </c>
      <c r="D226" s="94">
        <f>'Гибкий неон'!F47</f>
        <v>5.8</v>
      </c>
      <c r="E226" s="94">
        <f>'Гибкий неон'!G47</f>
        <v>6.7</v>
      </c>
    </row>
    <row r="227" spans="1:5" ht="12" x14ac:dyDescent="0.2">
      <c r="A227" s="321" t="str">
        <f>'Гибкий неон'!A48</f>
        <v>Гибкий неон 24V со светодиодами SMD 3528</v>
      </c>
      <c r="B227" s="322"/>
      <c r="C227" s="322"/>
      <c r="D227" s="322"/>
      <c r="E227" s="323"/>
    </row>
    <row r="228" spans="1:5" ht="24" x14ac:dyDescent="0.2">
      <c r="A228" s="76" t="str">
        <f>'Гибкий неон'!A49</f>
        <v>LN-FX-FCB-3528-2W-50M-24V-Y</v>
      </c>
      <c r="B228" s="76" t="e">
        <f>'Гибкий неон'!D49:I49</f>
        <v>#VALUE!</v>
      </c>
      <c r="C228" s="76" t="str">
        <f>'Гибкий неон'!E49</f>
        <v>Гибкий неон 24V со светодиодами SMD 3528, жёлтый</v>
      </c>
      <c r="D228" s="94">
        <f>'Гибкий неон'!F49</f>
        <v>7.7</v>
      </c>
      <c r="E228" s="94">
        <f>'Гибкий неон'!G49</f>
        <v>8.9</v>
      </c>
    </row>
    <row r="229" spans="1:5" ht="48" x14ac:dyDescent="0.2">
      <c r="A229" s="76" t="str">
        <f>'Гибкий неон'!A11</f>
        <v>LN-FX-FCB-3528-2W-50M-240V-G</v>
      </c>
      <c r="B229" s="76" t="e">
        <f>'Гибкий неон'!D11:I11</f>
        <v>#VALUE!</v>
      </c>
      <c r="C229" s="76" t="str">
        <f>'Гибкий неон'!E11</f>
        <v xml:space="preserve">220V, LEDNEON FLEX SMD 3528, габариты: 15 Х 26мм, расстояние между светодиодами 1,27 см, 78 светодиодов на метре, потребляемая мощность 4,8W/M, кратность резки 1 метр, бухта 50 метров, на белой подложке, цвет: зелёный </v>
      </c>
      <c r="D229" s="94">
        <f>'Гибкий неон'!F11</f>
        <v>6.7</v>
      </c>
      <c r="E229" s="94">
        <f>'Гибкий неон'!G11</f>
        <v>7.7</v>
      </c>
    </row>
    <row r="230" spans="1:5" ht="24" x14ac:dyDescent="0.2">
      <c r="A230" s="76" t="str">
        <f>'Гибкий неон'!A50</f>
        <v>LN-FX-FCB-3528-2W-50M-24V-W</v>
      </c>
      <c r="B230" s="76" t="e">
        <f>'Гибкий неон'!D50:I50</f>
        <v>#VALUE!</v>
      </c>
      <c r="C230" s="76" t="str">
        <f>'Гибкий неон'!E50</f>
        <v>Гибкий неон 24V со светодиодами SMD 3528, белый</v>
      </c>
      <c r="D230" s="94">
        <f>'Гибкий неон'!F50</f>
        <v>11</v>
      </c>
      <c r="E230" s="94">
        <f>'Гибкий неон'!G50</f>
        <v>13</v>
      </c>
    </row>
    <row r="231" spans="1:5" ht="12" x14ac:dyDescent="0.2">
      <c r="A231" s="325" t="str">
        <f>'Гибкий неон'!A51</f>
        <v>Гибкий неон 24V Профессиональный (Superbright)</v>
      </c>
      <c r="B231" s="325"/>
      <c r="C231" s="325"/>
      <c r="D231" s="325"/>
      <c r="E231" s="325"/>
    </row>
    <row r="232" spans="1:5" ht="48" x14ac:dyDescent="0.2">
      <c r="A232" s="76" t="str">
        <f>'Гибкий неон'!A52</f>
        <v>LN(Н)-FX-50М-24V-Y</v>
      </c>
      <c r="B232" s="76" t="e">
        <f>'Гибкий неон'!D52:I52</f>
        <v>#VALUE!</v>
      </c>
      <c r="C232" s="76" t="str">
        <f>'Гибкий неон'!E52</f>
        <v>24V, LED NEON FLEX SUPER BRIGHT, габариты 14,5 Х 27,5мм, потребляемая мощность 4,8W/M, кратность резки 0,1 метра, бухта 50 метров, на белой подложке, подключение через трансформатор J-82, макс. 20 метров, цвет: желтый</v>
      </c>
      <c r="D232" s="94">
        <f>'Гибкий неон'!F52</f>
        <v>7.7</v>
      </c>
      <c r="E232" s="94">
        <f>'Гибкий неон'!G52</f>
        <v>8.9</v>
      </c>
    </row>
    <row r="233" spans="1:5" ht="48" x14ac:dyDescent="0.2">
      <c r="A233" s="76" t="str">
        <f>'Гибкий неон'!A53</f>
        <v>LN(Н)-FX-50М-24V-R</v>
      </c>
      <c r="B233" s="76" t="e">
        <f>'Гибкий неон'!D53:I53</f>
        <v>#VALUE!</v>
      </c>
      <c r="C233" s="76" t="str">
        <f>'Гибкий неон'!E53</f>
        <v>24V, LED NEON FLEX SUPER BRIGHT, габариты 14,5 Х 27,5мм, потребляемая мощность 4,8W/M, кратность резки 0,1 метра, бухта 50 метров, на белой подложке, подключение через трансформатор J-82, макс. 20 метров, цвет: красный</v>
      </c>
      <c r="D233" s="94">
        <f>'Гибкий неон'!F53</f>
        <v>7.7</v>
      </c>
      <c r="E233" s="94">
        <f>'Гибкий неон'!G53</f>
        <v>8.9</v>
      </c>
    </row>
    <row r="234" spans="1:5" ht="36" x14ac:dyDescent="0.2">
      <c r="A234" s="76" t="str">
        <f>'Гибкий неон'!A54</f>
        <v>LN(Н)-FX-50М-24V-B</v>
      </c>
      <c r="B234" s="76" t="e">
        <f>'Гибкий неон'!D54:I54</f>
        <v>#VALUE!</v>
      </c>
      <c r="C234" s="76" t="str">
        <f>'Гибкий неон'!E54</f>
        <v>24V, LED NEON FLEX SUPER BRIGHT, габариты 14,5 Х 27,5мм, потребляемая мощность 6W/M, кратность резки 0,075 метра, бухта 50 метров, на белой подложке, подключение через трансформатор J-82, макс. 15 метров, цвет: синий</v>
      </c>
      <c r="D234" s="94">
        <f>'Гибкий неон'!F54</f>
        <v>9.9</v>
      </c>
      <c r="E234" s="94">
        <f>'Гибкий неон'!G54</f>
        <v>11.4</v>
      </c>
    </row>
    <row r="235" spans="1:5" ht="36" x14ac:dyDescent="0.2">
      <c r="A235" s="76" t="str">
        <f>'Гибкий неон'!A55</f>
        <v>LN(Н)-FX-50М-24V-W</v>
      </c>
      <c r="B235" s="76" t="e">
        <f>'Гибкий неон'!D55:I55</f>
        <v>#VALUE!</v>
      </c>
      <c r="C235" s="76" t="str">
        <f>'Гибкий неон'!E55</f>
        <v>24V, LED NEON FLEX SUPER BRIGHT, габариты 14,5 Х 27,5мм, потребляемая мощность 6W/M, кратность резки 0,075 метра, бухта 50 метров, на белой подложке, подключение через трансформатор J-82, макс. 15 метров, цвет: белый</v>
      </c>
      <c r="D235" s="94">
        <f>'Гибкий неон'!F55</f>
        <v>11</v>
      </c>
      <c r="E235" s="94">
        <f>'Гибкий неон'!G55</f>
        <v>13</v>
      </c>
    </row>
    <row r="236" spans="1:5" ht="48" x14ac:dyDescent="0.2">
      <c r="A236" s="76" t="str">
        <f>'Гибкий неон'!A56</f>
        <v>LN(Н)-FX-50М-24V-G</v>
      </c>
      <c r="B236" s="76" t="e">
        <f>'Гибкий неон'!D56:I56</f>
        <v>#VALUE!</v>
      </c>
      <c r="C236" s="76" t="str">
        <f>'Гибкий неон'!E56</f>
        <v>24V, LED NEON FLEX SUPER BRIGHT, габариты 14,5 Х 27,5мм, потребляемая мощность 6W/M, кратность резки 0,075 метра, бухта 50 метров, на белой подложке, подключение через трансформатор J-82, макс. 15 метров, цвет: зеленый</v>
      </c>
      <c r="D236" s="94">
        <f>'Гибкий неон'!F56</f>
        <v>11</v>
      </c>
      <c r="E236" s="94">
        <f>'Гибкий неон'!G56</f>
        <v>13</v>
      </c>
    </row>
    <row r="237" spans="1:5" ht="12" x14ac:dyDescent="0.2">
      <c r="A237" s="325" t="str">
        <f>'Гибкий неон'!A57</f>
        <v>Гибкий неон 24V Стандартный (Economic type)</v>
      </c>
      <c r="B237" s="325"/>
      <c r="C237" s="325"/>
      <c r="D237" s="325"/>
      <c r="E237" s="325"/>
    </row>
    <row r="238" spans="1:5" ht="48" x14ac:dyDescent="0.2">
      <c r="A238" s="76" t="str">
        <f>'Гибкий неон'!A58</f>
        <v>LN(B)-FX-24V-Y</v>
      </c>
      <c r="B238" s="76" t="e">
        <f>'Гибкий неон'!D58:I58</f>
        <v>#VALUE!</v>
      </c>
      <c r="C238" s="76" t="str">
        <f>'Гибкий неон'!E58</f>
        <v>24V, ECONOMIC  TYPE LED NEON FLEX, габариты 14,5 Х 27,5мм, потребляемая мощность 4,8W/M, кратность резки 0,1 метра, бухта 50 метров, на белой подложке, подключение через трансформатор J-82, макс. 20 метров, цвет: желтый</v>
      </c>
      <c r="D238" s="94">
        <f>'Гибкий неон'!F58</f>
        <v>7.7</v>
      </c>
      <c r="E238" s="94">
        <f>'Гибкий неон'!G58</f>
        <v>8.9</v>
      </c>
    </row>
    <row r="239" spans="1:5" ht="36" x14ac:dyDescent="0.2">
      <c r="A239" s="76" t="str">
        <f>'Гибкий неон'!A59</f>
        <v>LN(B)-FX-24V-R</v>
      </c>
      <c r="B239" s="76" t="e">
        <f>'Гибкий неон'!D59:I59</f>
        <v>#VALUE!</v>
      </c>
      <c r="C239" s="76" t="str">
        <f>'Гибкий неон'!E59</f>
        <v>24V, ECONOMIC TYPE LED NEON FLEX, габариты 14,5 Х 27,5мм, потребляемая мощность 6W/M, кратность резки 0,1 метра, бухта 50 метров, на белой подложке, подключение через трансформатор J-82, макс. 20 метров, цвет: красный</v>
      </c>
      <c r="D239" s="94">
        <f>'Гибкий неон'!F59</f>
        <v>7.7</v>
      </c>
      <c r="E239" s="94">
        <f>'Гибкий неон'!G59</f>
        <v>8.9</v>
      </c>
    </row>
    <row r="240" spans="1:5" ht="36" x14ac:dyDescent="0.2">
      <c r="A240" s="76" t="str">
        <f>'Гибкий неон'!A60</f>
        <v>LN(В)-FX-24V-B</v>
      </c>
      <c r="B240" s="76" t="e">
        <f>'Гибкий неон'!D60:I60</f>
        <v>#VALUE!</v>
      </c>
      <c r="C240" s="76" t="str">
        <f>'Гибкий неон'!E60</f>
        <v>24V, ECONOMIC  TYPE LED NEON FLEX, габариты 14,5 Х 27,5мм, потребляемая мощность 6W/M, кратность резки 0,09 метра, бухта 45 метров, на белой подложке, подключение через трансформатор J-82, макс. 15 метров, цвет: синий</v>
      </c>
      <c r="D240" s="94">
        <f>'Гибкий неон'!F60</f>
        <v>9.9</v>
      </c>
      <c r="E240" s="94">
        <f>'Гибкий неон'!G60</f>
        <v>11.4</v>
      </c>
    </row>
    <row r="241" spans="1:5" ht="36" x14ac:dyDescent="0.2">
      <c r="A241" s="76" t="str">
        <f>'Гибкий неон'!A61</f>
        <v>LN(B)-FX-24V-W</v>
      </c>
      <c r="B241" s="76" t="e">
        <f>'Гибкий неон'!D61:I61</f>
        <v>#VALUE!</v>
      </c>
      <c r="C241" s="76" t="str">
        <f>'Гибкий неон'!E61</f>
        <v>24V, ECONOMIC  TYPE LED NEON FLEX, габариты 14,5 Х 27,5мм, потребляемая мощность 6W/M, кратность резки 0,09 метра, бухта 45 метров, на белой подложке, подключение через трансформатор J-82, макс. 15 метров, цвет: белый</v>
      </c>
      <c r="D241" s="94">
        <f>'Гибкий неон'!F61</f>
        <v>11</v>
      </c>
      <c r="E241" s="94">
        <f>'Гибкий неон'!G61</f>
        <v>13</v>
      </c>
    </row>
    <row r="242" spans="1:5" ht="48" x14ac:dyDescent="0.2">
      <c r="A242" s="76" t="str">
        <f>'Гибкий неон'!A62</f>
        <v>LN(B)-FX-24V-G</v>
      </c>
      <c r="B242" s="76" t="e">
        <f>'Гибкий неон'!D62:I62</f>
        <v>#VALUE!</v>
      </c>
      <c r="C242" s="76" t="str">
        <f>'Гибкий неон'!E62</f>
        <v>24V, ECONOMIC  TYPE LEDNEON FLEX, габариты 14,5 Х 27,5мм, потребляемая мощность 6W/M, кратность резки 0,075 метра, бухта 50 метров, на белой подложке, подключение через трансформатор J-82, макс. 15 метров, цвет: зеленый</v>
      </c>
      <c r="D242" s="94">
        <f>'Гибкий неон'!F62</f>
        <v>11</v>
      </c>
      <c r="E242" s="94">
        <f>'Гибкий неон'!G62</f>
        <v>13</v>
      </c>
    </row>
    <row r="243" spans="1:5" x14ac:dyDescent="0.2">
      <c r="A243" s="76" t="str">
        <f>'Гибкий неон'!A63</f>
        <v>J82</v>
      </c>
      <c r="B243" s="76" t="e">
        <f>'Гибкий неон'!D63:I63</f>
        <v>#VALUE!</v>
      </c>
      <c r="C243" s="76" t="str">
        <f>'Гибкий неон'!E63</f>
        <v>Понижающий трансформатор 240V/24V, 150W, IP 44</v>
      </c>
      <c r="D243" s="94">
        <f>'Гибкий неон'!F63</f>
        <v>50</v>
      </c>
      <c r="E243" s="94">
        <f>'Гибкий неон'!G63</f>
        <v>55</v>
      </c>
    </row>
    <row r="244" spans="1:5" ht="12" x14ac:dyDescent="0.2">
      <c r="A244" s="325" t="str">
        <f>'Гибкий неон'!A64</f>
        <v>Мини гибкий неон 240V Профессиональный (Superbright)</v>
      </c>
      <c r="B244" s="325"/>
      <c r="C244" s="325"/>
      <c r="D244" s="325"/>
      <c r="E244" s="325"/>
    </row>
    <row r="245" spans="1:5" ht="36" x14ac:dyDescent="0.2">
      <c r="A245" s="76" t="str">
        <f>'Гибкий неон'!A65</f>
        <v>MLN(H)-FX-240V-Y</v>
      </c>
      <c r="B245" s="76" t="e">
        <f>'Гибкий неон'!D65:I65</f>
        <v>#VALUE!</v>
      </c>
      <c r="C245" s="76" t="str">
        <f>'Гибкий неон'!E65</f>
        <v>240V, MINI LED NEON FLEX SUPER BRIGHT, габариты 11Х24мм, кратность резки 1,52 метра, потребляемая мощность 3,15 W/M, бухта 50 метров, без подложки (полноцветный), цвет: желтый</v>
      </c>
      <c r="D245" s="94">
        <f>'Гибкий неон'!F65</f>
        <v>3</v>
      </c>
      <c r="E245" s="94">
        <f>'Гибкий неон'!G65</f>
        <v>3.5</v>
      </c>
    </row>
    <row r="246" spans="1:5" ht="36" x14ac:dyDescent="0.2">
      <c r="A246" s="76" t="str">
        <f>'Гибкий неон'!A66</f>
        <v>MLN(H)-FX-240V-R</v>
      </c>
      <c r="B246" s="76" t="e">
        <f>'Гибкий неон'!D66:I66</f>
        <v>#VALUE!</v>
      </c>
      <c r="C246" s="76" t="str">
        <f>'Гибкий неон'!E66</f>
        <v>240V, MINI LED NEON FLEX SUPER BRIGHT, габариты 11Х24мм, кратность резки 1,52 метра, потребляемая мощность 3,15 W/M, бухта 50 метров, без подложки (полноцветный), цвет: красный</v>
      </c>
      <c r="D246" s="94">
        <f>'Гибкий неон'!F66</f>
        <v>3</v>
      </c>
      <c r="E246" s="94">
        <f>'Гибкий неон'!G66</f>
        <v>3.5</v>
      </c>
    </row>
    <row r="247" spans="1:5" ht="36" x14ac:dyDescent="0.2">
      <c r="A247" s="76" t="str">
        <f>'Гибкий неон'!A67</f>
        <v>MLN(H)-FX-240V-B</v>
      </c>
      <c r="B247" s="76" t="e">
        <f>'Гибкий неон'!D67:I67</f>
        <v>#VALUE!</v>
      </c>
      <c r="C247" s="76" t="str">
        <f>'Гибкий неон'!E67</f>
        <v>240V, MINI LED NEON FLEX SUPER BRIGHT, габариты 11Х24мм, кратность резки 0,91 метра, потребляемая мощность 3,94 W/M, бухта 50 метров, без подложки (полноцветный), цвет: синий</v>
      </c>
      <c r="D247" s="94">
        <f>'Гибкий неон'!F67</f>
        <v>3.3</v>
      </c>
      <c r="E247" s="94">
        <f>'Гибкий неон'!G67</f>
        <v>4</v>
      </c>
    </row>
    <row r="248" spans="1:5" ht="24" x14ac:dyDescent="0.2">
      <c r="A248" s="76" t="str">
        <f>'Гибкий неон'!A68</f>
        <v>MLN-FX-CH(4см)</v>
      </c>
      <c r="B248" s="76" t="e">
        <f>'Гибкий неон'!D68:I68</f>
        <v>#VALUE!</v>
      </c>
      <c r="C248" s="76" t="str">
        <f>'Гибкий неон'!E68</f>
        <v>Алюминиевый канал для монтажа MINI LED NEON FLEX SUPER BRIGHT, длина 4 см</v>
      </c>
      <c r="D248" s="94">
        <f>'Гибкий неон'!F68</f>
        <v>0.8</v>
      </c>
      <c r="E248" s="94">
        <f>'Гибкий неон'!G68</f>
        <v>1</v>
      </c>
    </row>
    <row r="249" spans="1:5" ht="24" x14ac:dyDescent="0.2">
      <c r="A249" s="76" t="str">
        <f>'Гибкий неон'!A70</f>
        <v>Middle connector with cable for MLN-FX</v>
      </c>
      <c r="B249" s="76" t="e">
        <f>'Гибкий неон'!D70:I70</f>
        <v>#VALUE!</v>
      </c>
      <c r="C249" s="76" t="str">
        <f>'Гибкий неон'!E70</f>
        <v>Промежуточный коннектор для MINI LED NEON FLEX, длина 0,5 метра</v>
      </c>
      <c r="D249" s="94">
        <f>'Гибкий неон'!F70</f>
        <v>3.2</v>
      </c>
      <c r="E249" s="94">
        <f>'Гибкий неон'!G70</f>
        <v>3.9</v>
      </c>
    </row>
    <row r="250" spans="1:5" x14ac:dyDescent="0.2">
      <c r="A250" s="76" t="str">
        <f>'Гибкий неон'!A71</f>
        <v>MLN-FX-CA(1,6A)</v>
      </c>
      <c r="B250" s="76" t="e">
        <f>'Гибкий неон'!D71:I71</f>
        <v>#VALUE!</v>
      </c>
      <c r="C250" s="76" t="str">
        <f>'Гибкий неон'!E71</f>
        <v>Электрический провод с конвертером 1,6А, коннектор "папа", заглушка</v>
      </c>
      <c r="D250" s="94">
        <f>'Гибкий неон'!F71</f>
        <v>8</v>
      </c>
      <c r="E250" s="94">
        <f>'Гибкий неон'!G71</f>
        <v>9.6</v>
      </c>
    </row>
    <row r="251" spans="1:5" ht="12" x14ac:dyDescent="0.2">
      <c r="A251" s="321" t="str">
        <f>'Гибкий неон'!A72</f>
        <v>Гибкий неон 240V со светодиодами SMD 2835</v>
      </c>
      <c r="B251" s="322"/>
      <c r="C251" s="322"/>
      <c r="D251" s="322"/>
      <c r="E251" s="323"/>
    </row>
    <row r="252" spans="1:5" ht="60" x14ac:dyDescent="0.2">
      <c r="A252" s="76" t="str">
        <f>'Гибкий неон'!A73</f>
        <v>LN-FX-FCB-2835-2W-50M-240V-R</v>
      </c>
      <c r="B252" s="76" t="e">
        <f>'Гибкий неон'!D73:I73</f>
        <v>#VALUE!</v>
      </c>
      <c r="C252" s="76" t="str">
        <f>'Гибкий неон'!E73</f>
        <v>240V, LED NEON FLEX на основе светодиодов SMD 2835, габариты: 15 Х 26мм, расстояние между светодиодами 1,2 см, 84 светодиода на 1 метре, потребляемая мощность 9,6W/M, максимальное подключение на диодный мост 1,6А – 40 метров шнура, кратность резки 1 метр, светоотдача 170 Lm/M, бухта 50 метров, на белой подложке, цвет: красный</v>
      </c>
      <c r="D252" s="94">
        <f>'Гибкий неон'!F73</f>
        <v>6.85</v>
      </c>
      <c r="E252" s="94">
        <f>'Гибкий неон'!G73</f>
        <v>7.9</v>
      </c>
    </row>
    <row r="253" spans="1:5" ht="60" x14ac:dyDescent="0.2">
      <c r="A253" s="76" t="str">
        <f>'Гибкий неон'!A74</f>
        <v>LN-FX-FCB-2835-2W-50M-240V-Y</v>
      </c>
      <c r="B253" s="76" t="e">
        <f>'Гибкий неон'!D74:I74</f>
        <v>#VALUE!</v>
      </c>
      <c r="C253" s="76" t="str">
        <f>'Гибкий неон'!E74</f>
        <v>240V, LED NEON FLEX на основе светодиодов SMD 2835, габариты: 15 Х 26мм, расстояние между светодиодами 1,2 см, 84 светодиода на 1 метре, потребляемая мощность 9,6W/M, максимальное подключение на диодный мост 1,6А – 40 метров шнура, кратность резки 1 метр, светоотдача 170 Lm/M, бухта 50 метров, на белой подложке, цвет: желтый</v>
      </c>
      <c r="D253" s="94">
        <f>'Гибкий неон'!F74</f>
        <v>6.85</v>
      </c>
      <c r="E253" s="94">
        <f>'Гибкий неон'!G74</f>
        <v>7.9</v>
      </c>
    </row>
    <row r="254" spans="1:5" ht="60" x14ac:dyDescent="0.2">
      <c r="A254" s="76" t="str">
        <f>'Гибкий неон'!A75</f>
        <v>LN-FX-FCB-2835-2W-50M-240V-O</v>
      </c>
      <c r="B254" s="76" t="e">
        <f>'Гибкий неон'!D75:I75</f>
        <v>#VALUE!</v>
      </c>
      <c r="C254" s="76" t="str">
        <f>'Гибкий неон'!E75</f>
        <v>240V, LED NEON FLEX на основе светодиодов SMD 2835, габариты: 15 Х 26мм, расстояние между светодиодами 1,2 см, 84 светодиода на 1 метре, потребляемая мощность 9,6W/M, максимальное подключение на диодный мост 1,6А – 40 метров шнура, кратность резки 1 метр, светоотдача 170 Lm/M, бухта 50 метров, на белой подложке, цвет: оранжевый</v>
      </c>
      <c r="D254" s="94">
        <f>'Гибкий неон'!F75</f>
        <v>6.85</v>
      </c>
      <c r="E254" s="94">
        <f>'Гибкий неон'!G75</f>
        <v>7.9</v>
      </c>
    </row>
    <row r="255" spans="1:5" ht="60" x14ac:dyDescent="0.2">
      <c r="A255" s="76" t="str">
        <f>'Гибкий неон'!A76</f>
        <v>LN-FX-FCB-2835-2W-50M-240V-B</v>
      </c>
      <c r="B255" s="76" t="e">
        <f>'Гибкий неон'!D76:I76</f>
        <v>#VALUE!</v>
      </c>
      <c r="C255" s="76" t="str">
        <f>'Гибкий неон'!E76</f>
        <v>240V, LED NEON FLEX на основе светодиодов SMD 2835, габариты: 15 Х 26мм, расстояние между светодиодами 1,2 см, 84 светодиода на 1 метре, потребляемая мощность 9,6W/M, максимальное подключение на диодный мост 1,6А – 40 метров шнура, кратность резки 1 метр, светоотдача 170 Lm/M, бухта 50 метров, на белой подложке, цвет: синий</v>
      </c>
      <c r="D255" s="94">
        <f>'Гибкий неон'!F76</f>
        <v>7.3</v>
      </c>
      <c r="E255" s="94">
        <f>'Гибкий неон'!G76</f>
        <v>8.4</v>
      </c>
    </row>
    <row r="256" spans="1:5" ht="60" x14ac:dyDescent="0.2">
      <c r="A256" s="76" t="str">
        <f>'Гибкий неон'!A77</f>
        <v>LN-FX-FCB-2835-2W-50M-240V-G</v>
      </c>
      <c r="B256" s="76" t="e">
        <f>'Гибкий неон'!D77:I77</f>
        <v>#VALUE!</v>
      </c>
      <c r="C256" s="76" t="str">
        <f>'Гибкий неон'!E77</f>
        <v>240V, LED NEON FLEX на основе светодиодов SMD 2835, габариты: 15 Х 26мм, расстояние между светодиодами 1,2 см, 84 светодиода на 1 метре, потребляемая мощность 9,6W/M, максимальное подключение на диодный мост 1,6А – 40 метров шнура, кратность резки 1 метр, светоотдача 170 Lm/M, бухта 50 метров, на белой подложке, цвет: зеленый</v>
      </c>
      <c r="D256" s="94">
        <f>'Гибкий неон'!F77</f>
        <v>8.3000000000000007</v>
      </c>
      <c r="E256" s="94">
        <f>'Гибкий неон'!G77</f>
        <v>9.6999999999999993</v>
      </c>
    </row>
    <row r="257" spans="1:5" ht="60" x14ac:dyDescent="0.2">
      <c r="A257" s="76" t="str">
        <f>'Гибкий неон'!A78</f>
        <v>LN-FX-FCB-2835-2W-50M-240V-NW</v>
      </c>
      <c r="B257" s="76" t="e">
        <f>'Гибкий неон'!D78:I78</f>
        <v>#VALUE!</v>
      </c>
      <c r="C257" s="76" t="str">
        <f>'Гибкий неон'!E78</f>
        <v>240V, LED NEON FLEX на основе светодиодов SMD 2835, габариты: 15 Х 26мм, расстояние между светодиодами 1,2 см, 84 светодиода на 1 метре, потребляемая мощность 9,6W/M, максимальное подключение на диодный мост 1,6А – 40 метров шнура, кратность резки 1 метр, светоотдача 170 Lm/M, бухта 50 метров, на белой подложке, цвет: ровный белый</v>
      </c>
      <c r="D257" s="94">
        <f>'Гибкий неон'!F78</f>
        <v>8.3000000000000007</v>
      </c>
      <c r="E257" s="94">
        <f>'Гибкий неон'!G78</f>
        <v>9.6999999999999993</v>
      </c>
    </row>
    <row r="258" spans="1:5" ht="60" x14ac:dyDescent="0.2">
      <c r="A258" s="76" t="str">
        <f>'Гибкий неон'!A79</f>
        <v>LN-FX-FCB-2835-2W-50M-240V-CW</v>
      </c>
      <c r="B258" s="76" t="e">
        <f>'Гибкий неон'!D79:I79</f>
        <v>#VALUE!</v>
      </c>
      <c r="C258" s="76" t="str">
        <f>'Гибкий неон'!E79</f>
        <v>240V, LED NEON FLEX на основе светодиодов SMD 2835, габариты: 15 Х 26мм, расстояние между светодиодами 1,2 см, 84 светодиода на 1 метре, потребляемая мощность 9,6W/M, максимальное подключение на диодный мост 1,6А – 40 метров шнура, кратность резки 1 метр, светоотдача 170 Lm/M, бухта 50 метров, на белой подложке, цвет: холодный белый</v>
      </c>
      <c r="D258" s="94">
        <f>'Гибкий неон'!F79</f>
        <v>8.3000000000000007</v>
      </c>
      <c r="E258" s="94">
        <f>'Гибкий неон'!G79</f>
        <v>9.6999999999999993</v>
      </c>
    </row>
    <row r="259" spans="1:5" ht="60" x14ac:dyDescent="0.2">
      <c r="A259" s="76" t="str">
        <f>'Гибкий неон'!A80</f>
        <v>LN-FX-FCB-2835-2W-50M-240V-WW</v>
      </c>
      <c r="B259" s="76" t="e">
        <f>'Гибкий неон'!D80:I80</f>
        <v>#VALUE!</v>
      </c>
      <c r="C259" s="76" t="str">
        <f>'Гибкий неон'!E80</f>
        <v>240V, LED NEON FLEX на основе светодиодов SMD 2835, габариты: 15 Х 26мм, расстояние между светодиодами 1,2 см, 84 светодиода на 1 метре, потребляемая мощность 9,6W/M, максимальное подключение на диодный мост 1,6А – 40 метров шнура, кратность резки 1 метр, светоотдача 170 Lm/M, бухта 50 метров, на белой подложке, цвет: теплый белый</v>
      </c>
      <c r="D259" s="94">
        <f>'Гибкий неон'!F80</f>
        <v>8.3000000000000007</v>
      </c>
      <c r="E259" s="94">
        <f>'Гибкий неон'!G80</f>
        <v>9.6999999999999993</v>
      </c>
    </row>
    <row r="260" spans="1:5" ht="24" x14ac:dyDescent="0.2">
      <c r="A260" s="76" t="str">
        <f>'Гибкий неон'!A81</f>
        <v>LN-FX-FCB-2835-CA(1,6A)</v>
      </c>
      <c r="B260" s="76" t="e">
        <f>'Гибкий неон'!D81:I81</f>
        <v>#VALUE!</v>
      </c>
      <c r="C260" s="76" t="str">
        <f>'Гибкий неон'!E81</f>
        <v>Электрический провод с конвертером 1,6А, коннектор "папа", заглушка для LN-FX-FCB-2835</v>
      </c>
      <c r="D260" s="94">
        <f>'Гибкий неон'!F81</f>
        <v>5.4</v>
      </c>
      <c r="E260" s="94">
        <f>'Гибкий неон'!G81</f>
        <v>6.2</v>
      </c>
    </row>
    <row r="261" spans="1:5" ht="24" x14ac:dyDescent="0.2">
      <c r="A261" s="76" t="str">
        <f>'Гибкий неон'!A82</f>
        <v>LN-FX-FCB-2835-CA(4A)</v>
      </c>
      <c r="B261" s="76" t="e">
        <f>'Гибкий неон'!D82:I82</f>
        <v>#VALUE!</v>
      </c>
      <c r="C261" s="76" t="str">
        <f>'Гибкий неон'!E82</f>
        <v>Электрический провод с конвертером 4А, коннектор "папа", заглушка для FCB-2835</v>
      </c>
      <c r="D261" s="94">
        <f>'Гибкий неон'!F82</f>
        <v>7.5</v>
      </c>
      <c r="E261" s="94">
        <f>'Гибкий неон'!G82</f>
        <v>8.6999999999999993</v>
      </c>
    </row>
    <row r="262" spans="1:5" x14ac:dyDescent="0.2">
      <c r="A262" s="76" t="str">
        <f>'Гибкий неон'!A84</f>
        <v>LN-FX-FCB-2835-CA-4</v>
      </c>
      <c r="B262" s="76" t="e">
        <f>'Гибкий неон'!D84:I84</f>
        <v>#VALUE!</v>
      </c>
      <c r="C262" s="76" t="str">
        <f>'Гибкий неон'!E84</f>
        <v>Разъем "папа" для Лед Неон Флекс LN-FX-FCB-2835</v>
      </c>
      <c r="D262" s="94">
        <f>'Гибкий неон'!F84</f>
        <v>0.7</v>
      </c>
      <c r="E262" s="94">
        <f>'Гибкий неон'!G84</f>
        <v>1</v>
      </c>
    </row>
    <row r="263" spans="1:5" x14ac:dyDescent="0.2">
      <c r="A263" s="76" t="str">
        <f>'Гибкий неон'!A85</f>
        <v>LN-FX-FCB-2835-CA-3</v>
      </c>
      <c r="B263" s="76" t="e">
        <f>'Гибкий неон'!D85:I85</f>
        <v>#VALUE!</v>
      </c>
      <c r="C263" s="76" t="str">
        <f>'Гибкий неон'!E85</f>
        <v>Заглушка для Лед Неон Флекс LN-FX-FCB-2835</v>
      </c>
      <c r="D263" s="94">
        <f>'Гибкий неон'!F85</f>
        <v>0.7</v>
      </c>
      <c r="E263" s="94">
        <f>'Гибкий неон'!G85</f>
        <v>1</v>
      </c>
    </row>
    <row r="264" spans="1:5" ht="12" x14ac:dyDescent="0.2">
      <c r="A264" s="321" t="str">
        <f>'Гибкий неон'!A86</f>
        <v>Ультра тонкий гибкий неон 220V со светодиодами SMD 2835</v>
      </c>
      <c r="B264" s="322"/>
      <c r="C264" s="322"/>
      <c r="D264" s="322"/>
      <c r="E264" s="323"/>
    </row>
    <row r="265" spans="1:5" ht="60" x14ac:dyDescent="0.2">
      <c r="A265" s="76" t="str">
        <f>'Гибкий неон'!A87</f>
        <v>SN-FX-2835-2W-8X16-50M-220V-R</v>
      </c>
      <c r="B265" s="76" t="e">
        <f>'Гибкий неон'!D87:I87</f>
        <v>#VALUE!</v>
      </c>
      <c r="C265" s="76" t="str">
        <f>'Гибкий неон'!E87</f>
        <v>240V, LED NEON FLEX на основе светодиодов SMD 2835, габариты 8Х16мм, расстояние между светодиодами 1,08 см, 92 светодиода на 1 метре, потребляемая мощность 9,6 W/M, максимальное подключение на диодный мост 1,6А – 40 метров шнура, кратность резки 1 метр, светоотдача 100 Lm/M, бухта 50 метров, цвет: красный</v>
      </c>
      <c r="D265" s="94">
        <f>'Гибкий неон'!F87</f>
        <v>5.9</v>
      </c>
      <c r="E265" s="94">
        <f>'Гибкий неон'!G87</f>
        <v>6.7</v>
      </c>
    </row>
    <row r="266" spans="1:5" ht="60" x14ac:dyDescent="0.2">
      <c r="A266" s="76" t="str">
        <f>'Гибкий неон'!A88</f>
        <v>SN-FX-2835-2W-8X16-50M-220V-Y</v>
      </c>
      <c r="B266" s="76" t="e">
        <f>'Гибкий неон'!D88:I88</f>
        <v>#VALUE!</v>
      </c>
      <c r="C266" s="76" t="str">
        <f>'Гибкий неон'!E88</f>
        <v>240V, LED NEON FLEX на основе светодиодов SMD 2835, габариты 8Х16мм, расстояние между светодиодами 1,08 см, 92 светодиода на 1 метре, потребляемая мощность 9,6 W/M, максимальное подключение на диодный мост 1,6А – 40 метров шнура, кратность резки 1 метр, светоотдача 100 Lm/M, бухта 50 метров, цвет: желтый</v>
      </c>
      <c r="D266" s="94">
        <f>'Гибкий неон'!F88</f>
        <v>5.9</v>
      </c>
      <c r="E266" s="94">
        <f>'Гибкий неон'!G88</f>
        <v>6.7</v>
      </c>
    </row>
    <row r="267" spans="1:5" ht="60" x14ac:dyDescent="0.2">
      <c r="A267" s="76" t="str">
        <f>'Гибкий неон'!A89</f>
        <v>SN-FX-2835-2W-8X16-50M-220V-B</v>
      </c>
      <c r="B267" s="76" t="e">
        <f>'Гибкий неон'!D89:I89</f>
        <v>#VALUE!</v>
      </c>
      <c r="C267" s="76" t="str">
        <f>'Гибкий неон'!E89</f>
        <v>240V, LED NEON FLEX на основе светодиодов SMD 2835, габариты 8Х16мм, расстояние между светодиодами 1,08 см, 92 светодиода на 1 метре, потребляемая мощность 9,6 W/M, максимальное подключение на диодный мост 1,6А – 40 метров шнура, кратность резки 1 метр, светоотдача 100 Lm/M, бухта 50 метров, цвет: синий</v>
      </c>
      <c r="D267" s="94">
        <f>'Гибкий неон'!F89</f>
        <v>6.2</v>
      </c>
      <c r="E267" s="94">
        <f>'Гибкий неон'!G89</f>
        <v>7.1</v>
      </c>
    </row>
    <row r="268" spans="1:5" ht="60" x14ac:dyDescent="0.2">
      <c r="A268" s="76" t="str">
        <f>'Гибкий неон'!A90</f>
        <v>SN-FX-2835-2W-8X16-50M-220V-G</v>
      </c>
      <c r="B268" s="76" t="e">
        <f>'Гибкий неон'!D90:I90</f>
        <v>#VALUE!</v>
      </c>
      <c r="C268" s="76" t="str">
        <f>'Гибкий неон'!E90</f>
        <v>240V, LED NEON FLEX на основе светодиодов SMD 2835, габариты 8Х16мм, расстояние между светодиодами 1,08 см, 92 светодиода на 1 метре, потребляемая мощность 9,6 W/M, максимальное подключение на диодный мост 1,6А – 40 метров шнура, кратность резки 1 метр, светоотдача 100 Lm/M, бухта 50 метров, цвет: зеленый</v>
      </c>
      <c r="D268" s="94">
        <f>'Гибкий неон'!F90</f>
        <v>7</v>
      </c>
      <c r="E268" s="94">
        <f>'Гибкий неон'!G90</f>
        <v>8</v>
      </c>
    </row>
    <row r="269" spans="1:5" ht="60" x14ac:dyDescent="0.2">
      <c r="A269" s="76" t="str">
        <f>'Гибкий неон'!A91</f>
        <v>SN-FX-2835-2W-8X16-50M-220V-W</v>
      </c>
      <c r="B269" s="76" t="e">
        <f>'Гибкий неон'!D91:I91</f>
        <v>#VALUE!</v>
      </c>
      <c r="C269" s="76" t="str">
        <f>'Гибкий неон'!E91</f>
        <v>240V, LED NEON FLEX на основе светодиодов SMD 2835, габариты 8Х16мм, расстояние между светодиодами 1,08 см, 92 светодиода на 1 метре, потребляемая мощность 9,6 W/M, максимальное подключение на диодный мост 1,6А – 40 метров шнура, кратность резки 1 метр, светоотдача 100 Lm/M, бухта 50 метров, цвет: белый</v>
      </c>
      <c r="D269" s="94">
        <f>'Гибкий неон'!F91</f>
        <v>7</v>
      </c>
      <c r="E269" s="94">
        <f>'Гибкий неон'!G91</f>
        <v>8</v>
      </c>
    </row>
    <row r="270" spans="1:5" ht="60" x14ac:dyDescent="0.2">
      <c r="A270" s="76" t="str">
        <f>'Гибкий неон'!A92</f>
        <v>SN-FX-2835-2W-8X16-50M-220V-WW</v>
      </c>
      <c r="B270" s="76" t="e">
        <f>'Гибкий неон'!D92:I92</f>
        <v>#VALUE!</v>
      </c>
      <c r="C270" s="76" t="str">
        <f>'Гибкий неон'!E92</f>
        <v>240V, LED NEON FLEX на основе светодиодов SMD 2835, габариты 8Х16мм, расстояние между светодиодами 1,08 см, 92 светодиода на 1 метре, потребляемая мощность 9,6 W/M, максимальное подключение на диодный мост 1,6А – 40 метров шнура, кратность резки 1 метр, светоотдача 100 Lm/M, бухта 50 метров, цвет: теплый белый</v>
      </c>
      <c r="D270" s="94">
        <f>'Гибкий неон'!F92</f>
        <v>7</v>
      </c>
      <c r="E270" s="94">
        <f>'Гибкий неон'!G92</f>
        <v>8</v>
      </c>
    </row>
    <row r="271" spans="1:5" x14ac:dyDescent="0.2">
      <c r="A271" s="76" t="str">
        <f>'Гибкий неон'!A94</f>
        <v>SN-FX-2835-CA (4А)</v>
      </c>
      <c r="B271" s="76" t="e">
        <f>'Гибкий неон'!D94:I94</f>
        <v>#VALUE!</v>
      </c>
      <c r="C271" s="76" t="str">
        <f>'Гибкий неон'!E94</f>
        <v xml:space="preserve">Комплект подключения для SN-FX-2835-50M-240V </v>
      </c>
      <c r="D271" s="94">
        <f>'Гибкий неон'!F94</f>
        <v>7.5</v>
      </c>
      <c r="E271" s="94">
        <f>'Гибкий неон'!G94</f>
        <v>8.6999999999999993</v>
      </c>
    </row>
    <row r="272" spans="1:5" x14ac:dyDescent="0.2">
      <c r="A272" s="76" t="str">
        <f>'Гибкий неон'!A96</f>
        <v>SN-FX-2835-CH (4см)</v>
      </c>
      <c r="B272" s="76" t="e">
        <f>'Гибкий неон'!D96:I96</f>
        <v>#VALUE!</v>
      </c>
      <c r="C272" s="76" t="str">
        <f>'Гибкий неон'!E96</f>
        <v>Крепежный (мини) канал для SN-FX-2835-50M-240V</v>
      </c>
      <c r="D272" s="94">
        <f>'Гибкий неон'!F96</f>
        <v>0.33</v>
      </c>
      <c r="E272" s="94">
        <f>'Гибкий неон'!G96</f>
        <v>0.36</v>
      </c>
    </row>
    <row r="273" spans="1:5" ht="12" x14ac:dyDescent="0.2">
      <c r="A273" s="321" t="str">
        <f>'Гибкий неон'!A98</f>
        <v xml:space="preserve">Ультра тонкий гибкий неон 12V со светодиодами SMD 2835 </v>
      </c>
      <c r="B273" s="322"/>
      <c r="C273" s="322"/>
      <c r="D273" s="322"/>
      <c r="E273" s="323"/>
    </row>
    <row r="274" spans="1:5" ht="36" x14ac:dyDescent="0.2">
      <c r="A274" s="76" t="str">
        <f>'Гибкий неон'!A99</f>
        <v>SN-FX-3528-2W-8X16-50M-12V-B</v>
      </c>
      <c r="B274" s="76" t="e">
        <f>'Гибкий неон'!D99:I99</f>
        <v>#VALUE!</v>
      </c>
      <c r="C274" s="76" t="str">
        <f>'Гибкий неон'!E99</f>
        <v>12V, LED NEON FLEX на основе светодиодов SMD 3528, габариты 8Х16мм, 60 светодиодов на 1 метре, кратность резки 0,2 метра, потребляемая мощность 4,8 W/M, бухта 50 метров, цвет: синий</v>
      </c>
      <c r="D274" s="94">
        <f>'Гибкий неон'!F99</f>
        <v>6.2</v>
      </c>
      <c r="E274" s="94">
        <f>'Гибкий неон'!G99</f>
        <v>7.1</v>
      </c>
    </row>
    <row r="275" spans="1:5" ht="36" x14ac:dyDescent="0.2">
      <c r="A275" s="76" t="str">
        <f>'Гибкий неон'!A100</f>
        <v>SN-FX-3528-2W-8X16-50M-12V-W</v>
      </c>
      <c r="B275" s="76" t="e">
        <f>'Гибкий неон'!D100:I100</f>
        <v>#VALUE!</v>
      </c>
      <c r="C275" s="76" t="str">
        <f>'Гибкий неон'!E100</f>
        <v>12V, LED NEON FLEX на основе светодиодов SMD 3528, габариты 8Х16мм, 60 светодиодов на 1 метре, кратность резки 0,2 метра, потребляемая мощность 4,8 W/M, бухта 50 метров, цвет: белый</v>
      </c>
      <c r="D275" s="94">
        <f>'Гибкий неон'!F100</f>
        <v>7</v>
      </c>
      <c r="E275" s="94">
        <f>'Гибкий неон'!G100</f>
        <v>8</v>
      </c>
    </row>
    <row r="276" spans="1:5" ht="36" x14ac:dyDescent="0.2">
      <c r="A276" s="76" t="str">
        <f>'Гибкий неон'!A101</f>
        <v>SN-FX-3528-2W-8X16-50M-12V-WW</v>
      </c>
      <c r="B276" s="76" t="e">
        <f>'Гибкий неон'!D101:I101</f>
        <v>#VALUE!</v>
      </c>
      <c r="C276" s="76" t="str">
        <f>'Гибкий неон'!E101</f>
        <v>12V, LED NEON FLEX на основе светодиодов SMD 3528, габариты 8Х16мм, 60 светодиодов на 1 метре, кратность резки 0,2 метра, потребляемая мощность 4,8 W/M, бухта 50 метров, цвет: теплый белый</v>
      </c>
      <c r="D276" s="94">
        <f>'Гибкий неон'!F101</f>
        <v>7</v>
      </c>
      <c r="E276" s="94">
        <f>'Гибкий неон'!G101</f>
        <v>8</v>
      </c>
    </row>
    <row r="277" spans="1:5" ht="12" x14ac:dyDescent="0.2">
      <c r="A277" s="321" t="str">
        <f>'Гибкий неон'!A102</f>
        <v>Гибкий неон RGB 240V</v>
      </c>
      <c r="B277" s="322"/>
      <c r="C277" s="322"/>
      <c r="D277" s="322"/>
      <c r="E277" s="323"/>
    </row>
    <row r="278" spans="1:5" ht="36" x14ac:dyDescent="0.2">
      <c r="A278" s="76" t="str">
        <f>'Гибкий неон'!A103</f>
        <v>LN-FX-25М-240V-RGB</v>
      </c>
      <c r="B278" s="76" t="e">
        <f>'Гибкий неон'!D103:I103</f>
        <v>#VALUE!</v>
      </c>
      <c r="C278" s="76" t="str">
        <f>'Гибкий неон'!E103</f>
        <v>240V, RGB LED NEON FLEX, габариты 20Х26мм, кратность резки 0,91метра, потребляемая мощность 13,1 W/M, подключение через контроллер SRC-181-240V, макс. 100 метров, бухта 25 метров</v>
      </c>
      <c r="D278" s="94">
        <f>'Гибкий неон'!F103</f>
        <v>11</v>
      </c>
      <c r="E278" s="94">
        <f>'Гибкий неон'!G103</f>
        <v>13</v>
      </c>
    </row>
    <row r="279" spans="1:5" ht="48" x14ac:dyDescent="0.2">
      <c r="A279" s="76" t="str">
        <f>'Гибкий неон'!A104</f>
        <v>LN-FCB-5050-25M-240V- RGB</v>
      </c>
      <c r="B279" s="76" t="e">
        <f>'Гибкий неон'!D104:I104</f>
        <v>#VALUE!</v>
      </c>
      <c r="C279" s="76" t="str">
        <f>'Гибкий неон'!E104</f>
        <v>240V, RGB LED NEON FLEX на основе светодиодов SMD 5050, габариты 15Х26мм, расстояние между светодиодами 1,47 см, 68 светодиодов на 1 метре, потребляемая мощность 12 W/M, кратность резки 1 метр, подключение через контроллер SRC-181-240V, макс. до 100 метров, бухта 25 метров</v>
      </c>
      <c r="D279" s="94">
        <f>'Гибкий неон'!F104</f>
        <v>11</v>
      </c>
      <c r="E279" s="94">
        <f>'Гибкий неон'!G104</f>
        <v>13</v>
      </c>
    </row>
    <row r="280" spans="1:5" ht="24" x14ac:dyDescent="0.2">
      <c r="A280" s="76" t="str">
        <f>'Гибкий неон'!A114</f>
        <v>SRC-181-240V</v>
      </c>
      <c r="B280" s="76" t="e">
        <f>'Гибкий неон'!D114:I114</f>
        <v>#VALUE!</v>
      </c>
      <c r="C280" s="76" t="str">
        <f>'Гибкий неон'!E114</f>
        <v>240V, Контроллер для RGB LED NEON FLEX, возможность управления через протокол DMX512, максимальная длина подключения 100 метров, IP 65</v>
      </c>
      <c r="D280" s="94">
        <f>'Гибкий неон'!F114</f>
        <v>84</v>
      </c>
      <c r="E280" s="94">
        <f>'Гибкий неон'!G114</f>
        <v>93</v>
      </c>
    </row>
    <row r="281" spans="1:5" ht="18" x14ac:dyDescent="0.2">
      <c r="A281" s="324" t="str">
        <f>'Лед Вижн Флекс'!A5</f>
        <v>DMX Лед Вижн Флекс</v>
      </c>
      <c r="B281" s="324"/>
      <c r="C281" s="324"/>
      <c r="D281" s="324"/>
      <c r="E281" s="324"/>
    </row>
    <row r="282" spans="1:5" ht="36" x14ac:dyDescent="0.2">
      <c r="A282" s="76" t="str">
        <f>'Лед Вижн Флекс'!A6:I6</f>
        <v>LV-FX-1M-5V-RGB</v>
      </c>
      <c r="B282" s="76" t="e">
        <f>'Лед Вижн Флекс'!D6:I6</f>
        <v>#VALUE!</v>
      </c>
      <c r="C282" s="76" t="str">
        <f>'Лед Вижн Флекс'!E6</f>
        <v>5V, LED VISION FLEX RGB, габариты 16х24мм, 25 трёхцветных (красный-синий-зелёный) светодиодов на 1 метре, потребляемая мощность 7,5W/M, кратность резки 1М, бухта 10 метров</v>
      </c>
      <c r="D282" s="94">
        <f>'Лед Вижн Флекс'!F6</f>
        <v>33</v>
      </c>
      <c r="E282" s="94">
        <f>'Лед Вижн Флекс'!G6</f>
        <v>37</v>
      </c>
    </row>
    <row r="283" spans="1:5" ht="24" x14ac:dyDescent="0.2">
      <c r="A283" s="76" t="str">
        <f>'Лед Вижн Флекс'!A7:I7</f>
        <v>SL-DST-5V-V2.0</v>
      </c>
      <c r="B283" s="76" t="e">
        <f>'Лед Вижн Флекс'!D7:I7</f>
        <v>#VALUE!</v>
      </c>
      <c r="C283" s="76" t="str">
        <f>'Лед Вижн Флекс'!E7</f>
        <v>240V/5V, контроллер для LED VISION FLEX, максимальное подключение 100 метров.</v>
      </c>
      <c r="D283" s="94">
        <f>'Лед Вижн Флекс'!F7</f>
        <v>108</v>
      </c>
      <c r="E283" s="94">
        <f>'Лед Вижн Флекс'!G7</f>
        <v>125</v>
      </c>
    </row>
    <row r="284" spans="1:5" ht="24" x14ac:dyDescent="0.2">
      <c r="A284" s="76" t="str">
        <f>'Лед Вижн Флекс'!A8:I8</f>
        <v>SL-DST-5V-V1.0</v>
      </c>
      <c r="B284" s="76" t="e">
        <f>'Лед Вижн Флекс'!D8:I8</f>
        <v>#VALUE!</v>
      </c>
      <c r="C284" s="76" t="str">
        <f>'Лед Вижн Флекс'!E8</f>
        <v>240V/5V, контроллер для LED VISION FLEX, связь с контроллером осуществляется через протокол DMX512, максимальное подключение 20 метров.</v>
      </c>
      <c r="D284" s="94">
        <f>'Лед Вижн Флекс'!F8</f>
        <v>115</v>
      </c>
      <c r="E284" s="94">
        <f>'Лед Вижн Флекс'!G8</f>
        <v>125</v>
      </c>
    </row>
    <row r="285" spans="1:5" x14ac:dyDescent="0.2">
      <c r="A285" s="76" t="str">
        <f>'Лед Вижн Флекс'!A9:I9</f>
        <v>LV-FX-SPS-5V-N025</v>
      </c>
      <c r="B285" s="76" t="e">
        <f>'Лед Вижн Флекс'!D9:I9</f>
        <v>#VALUE!</v>
      </c>
      <c r="C285" s="76" t="str">
        <f>'Лед Вижн Флекс'!E9</f>
        <v>Блок питания для LED VISION FLEX, максимальное подключение 10 метров.</v>
      </c>
      <c r="D285" s="94">
        <f>'Лед Вижн Флекс'!F9</f>
        <v>108</v>
      </c>
      <c r="E285" s="94">
        <f>'Лед Вижн Флекс'!G9</f>
        <v>125</v>
      </c>
    </row>
    <row r="286" spans="1:5" ht="18" x14ac:dyDescent="0.2">
      <c r="A286" s="324" t="str">
        <f>Контроллеры!A5</f>
        <v>КОНТРОЛЛЕРЫ</v>
      </c>
      <c r="B286" s="324"/>
      <c r="C286" s="324"/>
      <c r="D286" s="324"/>
      <c r="E286" s="324"/>
    </row>
    <row r="287" spans="1:5" ht="24" x14ac:dyDescent="0.2">
      <c r="A287" s="76" t="str">
        <f>Контроллеры!A6</f>
        <v>SL-411-240V-5BL</v>
      </c>
      <c r="B287" s="76">
        <f>Контроллеры!D6</f>
        <v>0</v>
      </c>
      <c r="C287" s="76" t="str">
        <f>Контроллеры!E6</f>
        <v>240V, Контроллер, влагозащищенный, регулировка скорости, для белт лайт 5BL, световой сетки чейзинг SNL, 4800W</v>
      </c>
      <c r="D287" s="94">
        <f>Контроллеры!F6</f>
        <v>38</v>
      </c>
      <c r="E287" s="94">
        <f>Контроллеры!G6</f>
        <v>42</v>
      </c>
    </row>
    <row r="288" spans="1:5" ht="24" x14ac:dyDescent="0.2">
      <c r="A288" s="76" t="str">
        <f>Контроллеры!A8</f>
        <v>SL-202-240V-DLC</v>
      </c>
      <c r="B288" s="76">
        <f>Контроллеры!D8</f>
        <v>0</v>
      </c>
      <c r="C288" s="76" t="str">
        <f>Контроллеры!E8</f>
        <v>240V, Контроллер, 4 режима, регулировка скорости, для хамелеон и чейзинг дюралайт, световых сеток D-SNL, световых занавесов PL,  2400W</v>
      </c>
      <c r="D288" s="94">
        <f>Контроллеры!F8</f>
        <v>7</v>
      </c>
      <c r="E288" s="94">
        <f>Контроллеры!G8</f>
        <v>9</v>
      </c>
    </row>
    <row r="289" spans="1:5" ht="24" x14ac:dyDescent="0.2">
      <c r="A289" s="76" t="str">
        <f>Контроллеры!A9</f>
        <v>SL-402-240V-5BL</v>
      </c>
      <c r="B289" s="76">
        <f>Контроллеры!D9</f>
        <v>0</v>
      </c>
      <c r="C289" s="76" t="str">
        <f>Контроллеры!E9</f>
        <v>240V, Контроллер, 4 режима, регулировка скорости, для мульти чейзинг дюралайт DL-5W, белт лайт 5BL и 5BLC, световой сетки SNL, 2400W</v>
      </c>
      <c r="D289" s="94">
        <f>Контроллеры!F9</f>
        <v>25</v>
      </c>
      <c r="E289" s="94">
        <f>Контроллеры!G9</f>
        <v>27</v>
      </c>
    </row>
    <row r="290" spans="1:5" ht="60" x14ac:dyDescent="0.2">
      <c r="A290" s="76" t="str">
        <f>Контроллеры!A10</f>
        <v>GRC-18A-12-24V</v>
      </c>
      <c r="B290" s="76">
        <f>Контроллеры!D10</f>
        <v>0</v>
      </c>
      <c r="C290" s="76" t="str">
        <f>Контроллеры!E10</f>
        <v>12V, 24V, Контроллер для светодиодной ленты SMD5050 RGB, 18А, возможность подключения 15 метров ленты с 60 светодиодами на 1 метре и 30 метров ленты с 30 светодиодами на 1 метре без усилителя сигнала. В комплекте пульт дистанционного управления цветом. Расстояние действия пульта до 5 метров без препятствий сигналу.</v>
      </c>
      <c r="D290" s="94">
        <f>Контроллеры!F10</f>
        <v>30</v>
      </c>
      <c r="E290" s="94">
        <f>Контроллеры!G10</f>
        <v>35</v>
      </c>
    </row>
    <row r="291" spans="1:5" ht="18" x14ac:dyDescent="0.2">
      <c r="A291" s="324" t="str">
        <f>Содержание!E10</f>
        <v>Блоки питания</v>
      </c>
      <c r="B291" s="324"/>
      <c r="C291" s="324"/>
      <c r="D291" s="324"/>
      <c r="E291" s="324"/>
    </row>
    <row r="292" spans="1:5" ht="12" x14ac:dyDescent="0.2">
      <c r="A292" s="325" t="str">
        <f>'Блоки питания'!A5</f>
        <v>Понижающие блоки питания 220V/12V (влагозащищённые)</v>
      </c>
      <c r="B292" s="325"/>
      <c r="C292" s="325"/>
      <c r="D292" s="325"/>
      <c r="E292" s="325"/>
    </row>
    <row r="293" spans="1:5" ht="36" x14ac:dyDescent="0.2">
      <c r="A293" s="150" t="str">
        <f>'Блоки питания'!A6</f>
        <v>GPS-V-12030</v>
      </c>
      <c r="B293" s="185"/>
      <c r="C293" s="76" t="str">
        <f>'Блоки питания'!E6</f>
        <v>220V/12V, Понижающий блок питания, исходящее напряжение 12V±0,5V, исходящий максимальный рабочий ток 2,5А, максимальная мощность 30W. Влагозашита IP67.</v>
      </c>
      <c r="D293" s="94">
        <f>'Блоки питания'!F6</f>
        <v>9.4</v>
      </c>
      <c r="E293" s="94">
        <f>'Блоки питания'!G6</f>
        <v>10.199999999999999</v>
      </c>
    </row>
    <row r="294" spans="1:5" ht="36" x14ac:dyDescent="0.2">
      <c r="A294" s="150" t="str">
        <f>'Блоки питания'!A7</f>
        <v>GPS-V-12060</v>
      </c>
      <c r="B294" s="185"/>
      <c r="C294" s="76" t="str">
        <f>'Блоки питания'!E7</f>
        <v>220V/12V, Понижающий блок питания, исходящее напряжение 12V±0,5V, исходящий максимальный рабочий ток 5А, максимальная мощность 60W. Влагозашита IP67.</v>
      </c>
      <c r="D294" s="94">
        <f>'Блоки питания'!F7</f>
        <v>18</v>
      </c>
      <c r="E294" s="94">
        <f>'Блоки питания'!G7</f>
        <v>19.600000000000001</v>
      </c>
    </row>
    <row r="295" spans="1:5" ht="36" x14ac:dyDescent="0.2">
      <c r="A295" s="150" t="str">
        <f>'Блоки питания'!A8</f>
        <v>GPS-V-12100</v>
      </c>
      <c r="B295" s="185"/>
      <c r="C295" s="76" t="str">
        <f>'Блоки питания'!E8</f>
        <v>220V/12V, Понижающий блок питания, исходящее напряжение 12V±0,5V, исходящий максимальный рабочий ток 8,33А, максимальная мощность 100W. Влагозашита IP67</v>
      </c>
      <c r="D295" s="94">
        <f>'Блоки питания'!F8</f>
        <v>26.4</v>
      </c>
      <c r="E295" s="94">
        <f>'Блоки питания'!G8</f>
        <v>28.8</v>
      </c>
    </row>
    <row r="296" spans="1:5" ht="36" x14ac:dyDescent="0.2">
      <c r="A296" s="150" t="str">
        <f>'Блоки питания'!A9</f>
        <v>GPS-V-12150</v>
      </c>
      <c r="B296" s="185"/>
      <c r="C296" s="76" t="str">
        <f>'Блоки питания'!E9</f>
        <v>220V/12V, Понижающий блок питания, исходящее напряжение 12V±0,5V, исходящий максимальный рабочий ток 12,5А, максимальная мощность 150W. Влагозашита IP67</v>
      </c>
      <c r="D296" s="94">
        <f>'Блоки питания'!F9</f>
        <v>37.5</v>
      </c>
      <c r="E296" s="94">
        <f>'Блоки питания'!G9</f>
        <v>41</v>
      </c>
    </row>
    <row r="297" spans="1:5" ht="36" x14ac:dyDescent="0.2">
      <c r="A297" s="150" t="str">
        <f>'Блоки питания'!A10</f>
        <v>GPS-V-12200</v>
      </c>
      <c r="B297" s="185"/>
      <c r="C297" s="76" t="str">
        <f>'Блоки питания'!E10</f>
        <v>220V/12V, Понижающий блок питания, исходящее напряжение 12V±0,5V, исходящий максимальный рабочий ток 16,67А, максимальная мощность 200W. Влагозашита IP67</v>
      </c>
      <c r="D297" s="94">
        <f>'Блоки питания'!F10</f>
        <v>47.6</v>
      </c>
      <c r="E297" s="94">
        <f>'Блоки питания'!G10</f>
        <v>53</v>
      </c>
    </row>
    <row r="298" spans="1:5" ht="12" x14ac:dyDescent="0.2">
      <c r="A298" s="325" t="str">
        <f>'Блоки питания'!A11</f>
        <v>Понижающие блоки питания 220V/12V (без влагозащиты)</v>
      </c>
      <c r="B298" s="325"/>
      <c r="C298" s="325"/>
      <c r="D298" s="325"/>
      <c r="E298" s="325"/>
    </row>
    <row r="299" spans="1:5" ht="36" x14ac:dyDescent="0.2">
      <c r="A299" s="150" t="str">
        <f>'Блоки питания'!A12</f>
        <v>GPS-V-N12036</v>
      </c>
      <c r="B299" s="185"/>
      <c r="C299" s="76" t="str">
        <f>'Блоки питания'!E12</f>
        <v>220V/12V, Понижающий блок питания, исходящее напряжение 12V±0,5V, исходящий максимальный рабочий ток 2,5А, максимальная мощность 30W. Влагозашита IP20</v>
      </c>
      <c r="D299" s="94">
        <f>'Блоки питания'!F12</f>
        <v>11.8</v>
      </c>
      <c r="E299" s="94">
        <f>'Блоки питания'!G12</f>
        <v>13</v>
      </c>
    </row>
    <row r="300" spans="1:5" ht="36" x14ac:dyDescent="0.2">
      <c r="A300" s="150" t="str">
        <f>'Блоки питания'!A13</f>
        <v>GPS-V-N12060</v>
      </c>
      <c r="B300" s="185"/>
      <c r="C300" s="76" t="str">
        <f>'Блоки питания'!E13</f>
        <v>220V/12V, Понижающий блок питания, исходящее напряжение 12V±0,5V, исходящий максимальный рабочий ток 5А, максимальная мощность 60W. Влагозашита IP20</v>
      </c>
      <c r="D300" s="94">
        <f>'Блоки питания'!F13</f>
        <v>12.6</v>
      </c>
      <c r="E300" s="94">
        <f>'Блоки питания'!G13</f>
        <v>13.9</v>
      </c>
    </row>
    <row r="301" spans="1:5" ht="36" x14ac:dyDescent="0.2">
      <c r="A301" s="150" t="str">
        <f>'Блоки питания'!A14</f>
        <v>GPS-V-N12100</v>
      </c>
      <c r="B301" s="185"/>
      <c r="C301" s="76" t="str">
        <f>'Блоки питания'!E14</f>
        <v>220V/12V, Понижающий блок питания, исходящее напряжение 12V±0,5V, исходящий максимальный рабочий ток 8,33А, максимальная мощность 100W. Влагозашита IP20</v>
      </c>
      <c r="D301" s="94">
        <f>'Блоки питания'!F14</f>
        <v>13.6</v>
      </c>
      <c r="E301" s="94">
        <f>'Блоки питания'!G14</f>
        <v>14.9</v>
      </c>
    </row>
    <row r="302" spans="1:5" ht="12" x14ac:dyDescent="0.2">
      <c r="A302" s="325" t="str">
        <f>'Блоки питания'!A15</f>
        <v>Понижающие блоки питания 220V/24V (влагозащищённые)</v>
      </c>
      <c r="B302" s="325"/>
      <c r="C302" s="325"/>
      <c r="D302" s="325"/>
      <c r="E302" s="325"/>
    </row>
    <row r="303" spans="1:5" ht="36" x14ac:dyDescent="0.2">
      <c r="A303" s="150" t="str">
        <f>'Блоки питания'!A16</f>
        <v>GPS-V-24060</v>
      </c>
      <c r="B303" s="185"/>
      <c r="C303" s="76" t="str">
        <f>'Блоки питания'!E16</f>
        <v>220V/24V, Понижающий блок питания, исходящее напряжение 24V±0,5V, исходящий максимальный рабочий ток 1,67А, максимальная мощность 60W. Влагозашита IP67</v>
      </c>
      <c r="D303" s="94">
        <f>'Блоки питания'!F16</f>
        <v>17.899999999999999</v>
      </c>
      <c r="E303" s="94">
        <f>'Блоки питания'!G16</f>
        <v>19.600000000000001</v>
      </c>
    </row>
    <row r="304" spans="1:5" ht="36" x14ac:dyDescent="0.2">
      <c r="A304" s="150" t="str">
        <f>'Блоки питания'!A17</f>
        <v>GPS-V-24100</v>
      </c>
      <c r="B304" s="185"/>
      <c r="C304" s="76" t="str">
        <f>'Блоки питания'!E17</f>
        <v>220V/24V, Понижающий блок питания, исходящее напряжение 24V±0,5V, исходящий максимальный рабочий ток 4,17А, максимальная мощность 100W. Влагозашита IP67</v>
      </c>
      <c r="D304" s="94">
        <f>'Блоки питания'!F17</f>
        <v>26.4</v>
      </c>
      <c r="E304" s="94">
        <f>'Блоки питания'!G17</f>
        <v>28.8</v>
      </c>
    </row>
    <row r="305" spans="1:5" ht="36" x14ac:dyDescent="0.2">
      <c r="A305" s="150" t="str">
        <f>'Блоки питания'!A18</f>
        <v>GPS-V-24150</v>
      </c>
      <c r="B305" s="185"/>
      <c r="C305" s="76" t="str">
        <f>'Блоки питания'!E18</f>
        <v>220V/24V, Понижающий блок питания, исходящее напряжение 24V±0,5V, исходящий максимальный рабочий ток 6,25А, максимальная мощность 150W. Влагозашита IP67</v>
      </c>
      <c r="D305" s="94">
        <f>'Блоки питания'!F18</f>
        <v>37.4</v>
      </c>
      <c r="E305" s="94">
        <f>'Блоки питания'!G18</f>
        <v>40.799999999999997</v>
      </c>
    </row>
    <row r="306" spans="1:5" ht="36" x14ac:dyDescent="0.2">
      <c r="A306" s="150" t="str">
        <f>'Блоки питания'!A19</f>
        <v>GPS-V-24200</v>
      </c>
      <c r="B306" s="185"/>
      <c r="C306" s="76" t="str">
        <f>'Блоки питания'!E19</f>
        <v>220V/24V, Понижающий блок питания, исходящее напряжение 24V±0,5V, исходящий максимальный рабочий ток 8,33А, максимальная мощность 200W. Влагозашита IP67</v>
      </c>
      <c r="D306" s="94">
        <f>'Блоки питания'!F19</f>
        <v>47.6</v>
      </c>
      <c r="E306" s="94">
        <f>'Блоки питания'!G19</f>
        <v>52.7</v>
      </c>
    </row>
    <row r="307" spans="1:5" ht="12" x14ac:dyDescent="0.2">
      <c r="A307" s="325" t="str">
        <f>'Блоки питания'!A20</f>
        <v>Понижающие блоки питания 220V/24V (без влагозащиты)</v>
      </c>
      <c r="B307" s="325"/>
      <c r="C307" s="325"/>
      <c r="D307" s="325"/>
      <c r="E307" s="325"/>
    </row>
    <row r="308" spans="1:5" ht="36" x14ac:dyDescent="0.2">
      <c r="A308" s="150" t="str">
        <f>'Блоки питания'!A21</f>
        <v>GPS-V-N24060</v>
      </c>
      <c r="B308" s="185"/>
      <c r="C308" s="76" t="str">
        <f>'Блоки питания'!E21</f>
        <v>220V/24V, Понижающий блок питания, исходящее напряжение 24V±0,5V, исходящий максимальный рабочий ток 1,67А, максимальная мощность 60W. Влагозашита IP20</v>
      </c>
      <c r="D308" s="94">
        <f>'Блоки питания'!F21</f>
        <v>12.8</v>
      </c>
      <c r="E308" s="94">
        <f>'Блоки питания'!G21</f>
        <v>14</v>
      </c>
    </row>
    <row r="309" spans="1:5" ht="36" x14ac:dyDescent="0.2">
      <c r="A309" s="150" t="str">
        <f>'Блоки питания'!A22</f>
        <v>GPS-V-N24100</v>
      </c>
      <c r="B309" s="185"/>
      <c r="C309" s="76" t="str">
        <f>'Блоки питания'!E22</f>
        <v>220V/24V, Понижающий блок питания, исходящее напряжение 24V±0,5V, исходящий максимальный рабочий ток 8,33А, максимальная мощность 100W. Влагозашита IP20</v>
      </c>
      <c r="D309" s="94">
        <f>'Блоки питания'!F22</f>
        <v>13.6</v>
      </c>
      <c r="E309" s="94">
        <f>'Блоки питания'!G22</f>
        <v>14.9</v>
      </c>
    </row>
    <row r="310" spans="1:5" ht="36" x14ac:dyDescent="0.2">
      <c r="A310" s="150" t="str">
        <f>'Блоки питания'!A23</f>
        <v>GPS-V-N24150</v>
      </c>
      <c r="B310" s="185"/>
      <c r="C310" s="76" t="str">
        <f>'Блоки питания'!E23</f>
        <v>220V/24V, Понижающий блок питания, исходящее напряжение 24V±0,5V, исходящий максимальный рабочий ток 6,25А, максимальная мощность 150W. Влагозашита IP20</v>
      </c>
      <c r="D310" s="94">
        <f>'Блоки питания'!F23</f>
        <v>20.8</v>
      </c>
      <c r="E310" s="94">
        <f>'Блоки питания'!G23</f>
        <v>22.8</v>
      </c>
    </row>
    <row r="311" spans="1:5" ht="36" x14ac:dyDescent="0.2">
      <c r="A311" s="150" t="str">
        <f>'Блоки питания'!A24</f>
        <v>GPS-V-N24200</v>
      </c>
      <c r="B311" s="185"/>
      <c r="C311" s="76" t="str">
        <f>'Блоки питания'!E24</f>
        <v>220V/24V, Понижающий блок питания, исходящее напряжение 24V±0,5V, исходящий максимальный рабочий ток 8,33А, максимальная мощность 200W. Влагозашита IP20</v>
      </c>
      <c r="D311" s="94">
        <f>'Блоки питания'!F24</f>
        <v>26.6</v>
      </c>
      <c r="E311" s="94">
        <f>'Блоки питания'!G24</f>
        <v>29.1</v>
      </c>
    </row>
    <row r="312" spans="1:5" ht="12" x14ac:dyDescent="0.2">
      <c r="A312" s="325" t="str">
        <f>'Плей лайт'!A5</f>
        <v>Светодиодный Плей Лайт</v>
      </c>
      <c r="B312" s="325"/>
      <c r="C312" s="325"/>
      <c r="D312" s="325"/>
      <c r="E312" s="325"/>
    </row>
    <row r="313" spans="1:5" ht="36" x14ac:dyDescent="0.2">
      <c r="A313" s="76" t="str">
        <f>'Плей лайт'!A6</f>
        <v>LED-PL-2W-1920-240V-R/W</v>
      </c>
      <c r="B313" s="76" t="e">
        <f>'Плей лайт'!D6:I6</f>
        <v>#VALUE!</v>
      </c>
      <c r="C313" s="76" t="str">
        <f>'Плей лайт'!E6</f>
        <v>240V, Светодиодный световой занавес, размер 2 Х 1,5 М, 20 нитей, 19 светодиодов на 1 нити, 380 светодиодов, потребляемая мощность 47W, возможность последовательного соединения, белый шнур, цвет: красный</v>
      </c>
      <c r="D313" s="94">
        <f>'Плей лайт'!F6</f>
        <v>41.5</v>
      </c>
      <c r="E313" s="94">
        <f>'Плей лайт'!G6</f>
        <v>46</v>
      </c>
    </row>
    <row r="314" spans="1:5" ht="36" x14ac:dyDescent="0.2">
      <c r="A314" s="76" t="str">
        <f>'Плей лайт'!A7</f>
        <v>LED-PL-2W-1920-240V-R/CL</v>
      </c>
      <c r="B314" s="76" t="e">
        <f>'Плей лайт'!D7:I7</f>
        <v>#VALUE!</v>
      </c>
      <c r="C314" s="76" t="str">
        <f>'Плей лайт'!E7</f>
        <v>240V, Светодиодный световой занавес, размер 2 Х 1,5 М, 20 нитей, 19 светодиодов на 1 нити, 380 светодиодов, потребляемая мощность 47W, возможность последовательного соединения, прозрачный шнур, цвет: красный</v>
      </c>
      <c r="D314" s="94">
        <f>'Плей лайт'!F7</f>
        <v>41.5</v>
      </c>
      <c r="E314" s="94">
        <f>'Плей лайт'!G7</f>
        <v>46</v>
      </c>
    </row>
    <row r="315" spans="1:5" ht="36" x14ac:dyDescent="0.2">
      <c r="A315" s="76" t="str">
        <f>'Плей лайт'!A8</f>
        <v>LED-PL-2W-1920-240V-Y/W</v>
      </c>
      <c r="B315" s="76" t="e">
        <f>'Плей лайт'!D8:I8</f>
        <v>#VALUE!</v>
      </c>
      <c r="C315" s="76" t="str">
        <f>'Плей лайт'!E8</f>
        <v>240V, Светодиодный световой занавес, размер 2 Х 1,5 М, 20 нитей, 19 светодиодов на 1 нити, 380 светодиодов, потребляемая мощность 47W, возможность последовательного соединения, белый шнур, цвет: жёлтый</v>
      </c>
      <c r="D315" s="94">
        <f>'Плей лайт'!F8</f>
        <v>41.5</v>
      </c>
      <c r="E315" s="94">
        <f>'Плей лайт'!G8</f>
        <v>46</v>
      </c>
    </row>
    <row r="316" spans="1:5" ht="36" x14ac:dyDescent="0.2">
      <c r="A316" s="76" t="str">
        <f>'Плей лайт'!A9</f>
        <v>LED-PL-2W-1920-240V-Y/CL</v>
      </c>
      <c r="B316" s="76" t="e">
        <f>'Плей лайт'!D9:I9</f>
        <v>#VALUE!</v>
      </c>
      <c r="C316" s="76" t="str">
        <f>'Плей лайт'!E9</f>
        <v>240V, Светодиодный световой занавес, размер 2 Х 1,5 М, 20 нитей, 19 светодиодов на 1 нити, 380 светодиодов, потребляемая мощность 47W, возможность последовательного соединения, прозрачный шнур, цвет: жёлтый</v>
      </c>
      <c r="D316" s="94">
        <f>'Плей лайт'!F9</f>
        <v>41.5</v>
      </c>
      <c r="E316" s="94">
        <f>'Плей лайт'!G9</f>
        <v>46</v>
      </c>
    </row>
    <row r="317" spans="1:5" ht="36" x14ac:dyDescent="0.2">
      <c r="A317" s="76" t="str">
        <f>'Плей лайт'!A10</f>
        <v>LED-PL-2W-1920-240V-B/W</v>
      </c>
      <c r="B317" s="76" t="e">
        <f>'Плей лайт'!D10:I10</f>
        <v>#VALUE!</v>
      </c>
      <c r="C317" s="76" t="str">
        <f>'Плей лайт'!E10</f>
        <v>240V, Светодиодный световой занавес, размер 2 Х 1,5  М, 20 нитей, 19 светодиодов на 1 нити, 380 светодиодов, потребляемая мощность 49W, возможность последовательного соединения, белый шнур, цвет: синий</v>
      </c>
      <c r="D317" s="94">
        <f>'Плей лайт'!F10</f>
        <v>42.6</v>
      </c>
      <c r="E317" s="94">
        <f>'Плей лайт'!G10</f>
        <v>47</v>
      </c>
    </row>
    <row r="318" spans="1:5" ht="36" x14ac:dyDescent="0.2">
      <c r="A318" s="76" t="str">
        <f>'Плей лайт'!A11</f>
        <v>LED-PL-2W-1920-240V-B/CL</v>
      </c>
      <c r="B318" s="76" t="e">
        <f>'Плей лайт'!D11:I11</f>
        <v>#VALUE!</v>
      </c>
      <c r="C318" s="76" t="str">
        <f>'Плей лайт'!E11</f>
        <v xml:space="preserve"> 240V, Светодиодный световой занавес, размер 2 Х 1,5 М, 20 нитей, 19 светодиодов на 1 нити, 380 светодиодов, потребляемая мощность 49W, возможность последовательного соединения, прозрачный шнур, цвет: синий</v>
      </c>
      <c r="D318" s="94">
        <f>'Плей лайт'!F11</f>
        <v>42.6</v>
      </c>
      <c r="E318" s="94">
        <f>'Плей лайт'!G11</f>
        <v>47</v>
      </c>
    </row>
    <row r="319" spans="1:5" ht="36" x14ac:dyDescent="0.2">
      <c r="A319" s="76" t="str">
        <f>'Плей лайт'!A12</f>
        <v>LED-PL-2W-1920-240V-G/W</v>
      </c>
      <c r="B319" s="76" t="e">
        <f>'Плей лайт'!D12:I12</f>
        <v>#VALUE!</v>
      </c>
      <c r="C319" s="76" t="str">
        <f>'Плей лайт'!E12</f>
        <v>240V, Светодиодный световой занавес, размер 2 Х 1,5 М, 20 нитей, 19 светодиодов на 1 нити, 380 светодиодов, потребляемая мощность 49W, возможность последовательног соединения, белый шнур, цвет: зелёный</v>
      </c>
      <c r="D319" s="94">
        <f>'Плей лайт'!F12</f>
        <v>45.4</v>
      </c>
      <c r="E319" s="94">
        <f>'Плей лайт'!G12</f>
        <v>50</v>
      </c>
    </row>
    <row r="320" spans="1:5" ht="36" x14ac:dyDescent="0.2">
      <c r="A320" s="76" t="str">
        <f>'Плей лайт'!A13</f>
        <v>LED-PL-2W-1920-240V-W/W</v>
      </c>
      <c r="B320" s="76" t="e">
        <f>'Плей лайт'!D13:I13</f>
        <v>#VALUE!</v>
      </c>
      <c r="C320" s="76" t="str">
        <f>'Плей лайт'!E13</f>
        <v>240V, Светодиодный световой занавес, размер 2Х1,5М, 20 нитей, 19 светодиодов на 1 нити, 380 светодиодов, потребляемая мощность 49W, возможность последовательног соединения, белый шнур, цвет: белый</v>
      </c>
      <c r="D320" s="94">
        <f>'Плей лайт'!F13</f>
        <v>45.4</v>
      </c>
      <c r="E320" s="94">
        <f>'Плей лайт'!G13</f>
        <v>50</v>
      </c>
    </row>
    <row r="321" spans="1:5" ht="36" x14ac:dyDescent="0.2">
      <c r="A321" s="76" t="str">
        <f>'Плей лайт'!A14</f>
        <v>LED-PL-2W-1920-240V-W/CL</v>
      </c>
      <c r="B321" s="76" t="e">
        <f>'Плей лайт'!D14:I14</f>
        <v>#VALUE!</v>
      </c>
      <c r="C321" s="76" t="str">
        <f>'Плей лайт'!E14</f>
        <v>240V, Светодиодный световой занавес, размер 2 Х 1,5 М, 20 нитей, 19 светодиодов на 1 нити, 380 светодиодов, потребляемая мощность 49W, возможность последовательног соединения, прозрачный шнур, цвет: белый</v>
      </c>
      <c r="D321" s="94">
        <f>'Плей лайт'!F14</f>
        <v>45.4</v>
      </c>
      <c r="E321" s="94">
        <f>'Плей лайт'!G14</f>
        <v>50</v>
      </c>
    </row>
    <row r="322" spans="1:5" ht="36" x14ac:dyDescent="0.2">
      <c r="A322" s="76" t="str">
        <f>'Плей лайт'!A15</f>
        <v>LED-PL-2W-1920-240V-W/BL</v>
      </c>
      <c r="B322" s="76" t="e">
        <f>'Плей лайт'!D15:I15</f>
        <v>#VALUE!</v>
      </c>
      <c r="C322" s="76" t="str">
        <f>'Плей лайт'!E15</f>
        <v>240V, Светодиодный световой занавес, размер 2 Х 1,5 М, 20 нитей, 19 светодиодов на 1 нити, 380 светодиодов, потребляемая мощность 49W, возможность последовательног соединения, чёрный шнур, цвет: белый</v>
      </c>
      <c r="D322" s="94">
        <f>'Плей лайт'!F15</f>
        <v>45.4</v>
      </c>
      <c r="E322" s="94">
        <f>'Плей лайт'!G15</f>
        <v>50</v>
      </c>
    </row>
    <row r="323" spans="1:5" ht="36" x14ac:dyDescent="0.2">
      <c r="A323" s="76" t="str">
        <f>'Плей лайт'!A16</f>
        <v>LED-PL-2W-1920-240V-WW/W</v>
      </c>
      <c r="B323" s="76" t="e">
        <f>'Плей лайт'!D16:I16</f>
        <v>#VALUE!</v>
      </c>
      <c r="C323" s="76" t="str">
        <f>'Плей лайт'!E16</f>
        <v>Светодиодный световой занавес, 240V, размер 2Х1,5М, 20 нитей, 19 светодиодов на 1 нити, 380 светодиодов, потребляемая мощность 49W, возможность последовательног соединения, белый шнур, цвет: теплый белый</v>
      </c>
      <c r="D323" s="94">
        <f>'Плей лайт'!F16</f>
        <v>45.4</v>
      </c>
      <c r="E323" s="94">
        <f>'Плей лайт'!G16</f>
        <v>50</v>
      </c>
    </row>
    <row r="324" spans="1:5" ht="36" x14ac:dyDescent="0.2">
      <c r="A324" s="76" t="str">
        <f>'Плей лайт'!A17</f>
        <v>LED-PL-2W-1920-240V-WW/CL</v>
      </c>
      <c r="B324" s="76" t="e">
        <f>'Плей лайт'!D17:I17</f>
        <v>#VALUE!</v>
      </c>
      <c r="C324" s="76" t="str">
        <f>'Плей лайт'!E17</f>
        <v>Светодиодный световой занавес, 240V, размер 2Х1,5М, 20 нитей, 19 светодиодов на 1 нити, 380 светодиодов, потребляемая мощность 49W, возможность последовательног соединения, прозрачный шнур, цвет: теплый белый</v>
      </c>
      <c r="D324" s="94">
        <f>'Плей лайт'!F17</f>
        <v>45.4</v>
      </c>
      <c r="E324" s="94">
        <f>'Плей лайт'!G17</f>
        <v>50</v>
      </c>
    </row>
    <row r="325" spans="1:5" ht="36" x14ac:dyDescent="0.2">
      <c r="A325" s="76" t="str">
        <f>'Плей лайт'!A18</f>
        <v>LED-PL-2W-1920-240V-WW/BL</v>
      </c>
      <c r="B325" s="76" t="e">
        <f>'Плей лайт'!D18:I18</f>
        <v>#VALUE!</v>
      </c>
      <c r="C325" s="76" t="str">
        <f>'Плей лайт'!E18</f>
        <v>240V, Светодиодный световой занавес, размер 2 Х 1,5 М, 20 нитей, 19 светодиодов на 1 нити, 380 светодиодов, потребляемая мощность 49W, возможность последовательног соединения, чёрный шнур, цвет: тёплый белый</v>
      </c>
      <c r="D325" s="94">
        <f>'Плей лайт'!F18</f>
        <v>45.4</v>
      </c>
      <c r="E325" s="94">
        <f>'Плей лайт'!G18</f>
        <v>50</v>
      </c>
    </row>
    <row r="326" spans="1:5" ht="36" x14ac:dyDescent="0.2">
      <c r="A326" s="76" t="str">
        <f>'Плей лайт'!A19</f>
        <v>LED-PL-2W-3720-240V-R/W</v>
      </c>
      <c r="B326" s="76" t="e">
        <f>'Плей лайт'!D19:I19</f>
        <v>#VALUE!</v>
      </c>
      <c r="C326" s="76" t="str">
        <f>'Плей лайт'!E19</f>
        <v>240V, Светодиодный световой занавес, размер 2 Х 3 М, 20 нитей, 37 светодиодов на 1 нити, 740 светодиодов, потребляемая мощность 94W, возможность последовательного соединения, белый шнур, цвет: красный</v>
      </c>
      <c r="D326" s="94">
        <f>'Плей лайт'!F19</f>
        <v>69</v>
      </c>
      <c r="E326" s="94">
        <f>'Плей лайт'!G19</f>
        <v>76</v>
      </c>
    </row>
    <row r="327" spans="1:5" ht="36" x14ac:dyDescent="0.2">
      <c r="A327" s="76" t="str">
        <f>'Плей лайт'!A20</f>
        <v>LED-PL-2W-3720-240V-R/CL</v>
      </c>
      <c r="B327" s="76" t="e">
        <f>'Плей лайт'!D20:I20</f>
        <v>#VALUE!</v>
      </c>
      <c r="C327" s="76" t="str">
        <f>'Плей лайт'!E20</f>
        <v>240V, Светодиодный световой занавес, размер 2 Х 3 М, 20 нитей, 37 светодиодов на 1 нити, 740 светодиодов, потребляемая мощность 94W, возможность последовательного соединения, прозрачный шнур, цвет: красный</v>
      </c>
      <c r="D327" s="94">
        <f>'Плей лайт'!F20</f>
        <v>69</v>
      </c>
      <c r="E327" s="94">
        <f>'Плей лайт'!G20</f>
        <v>76</v>
      </c>
    </row>
    <row r="328" spans="1:5" ht="36" x14ac:dyDescent="0.2">
      <c r="A328" s="76" t="str">
        <f>'Плей лайт'!A21</f>
        <v>LED-PL-2W-3720-240V-Y/W</v>
      </c>
      <c r="B328" s="76" t="e">
        <f>'Плей лайт'!D21:I21</f>
        <v>#VALUE!</v>
      </c>
      <c r="C328" s="76" t="str">
        <f>'Плей лайт'!E21</f>
        <v>240V, Светодиодный световой занавес, размер 2 Х 3 М, 20 нитей, 37 светодиодов на 1 нити, 740 светодиодов, потребляемая мощность 92,5W, возможность последовательного соединения, белый шнур, цвет: жёлтый</v>
      </c>
      <c r="D328" s="94">
        <f>'Плей лайт'!F21</f>
        <v>69</v>
      </c>
      <c r="E328" s="94">
        <f>'Плей лайт'!G21</f>
        <v>76</v>
      </c>
    </row>
    <row r="329" spans="1:5" ht="36" x14ac:dyDescent="0.2">
      <c r="A329" s="76" t="str">
        <f>'Плей лайт'!A22</f>
        <v>LED-PL-2W-3720-240V-Y/CL</v>
      </c>
      <c r="B329" s="76" t="e">
        <f>'Плей лайт'!D22:I22</f>
        <v>#VALUE!</v>
      </c>
      <c r="C329" s="76" t="str">
        <f>'Плей лайт'!E22</f>
        <v xml:space="preserve"> 240V, Светодиодный световой занавес, размер 2 Х 3 М, 20 нитей, 37 светодиодов на 1 нити, 740 светодиодов, потребляемая мощность 92,5W, возможность последовательного соединения, прозрачный шнур, цвет: жёлтый</v>
      </c>
      <c r="D329" s="94">
        <f>'Плей лайт'!F22</f>
        <v>69</v>
      </c>
      <c r="E329" s="94">
        <f>'Плей лайт'!G22</f>
        <v>76</v>
      </c>
    </row>
    <row r="330" spans="1:5" ht="36" x14ac:dyDescent="0.2">
      <c r="A330" s="76" t="str">
        <f>'Плей лайт'!A23</f>
        <v>LED-PL-2W-3720-240V-B/W</v>
      </c>
      <c r="B330" s="76" t="e">
        <f>'Плей лайт'!D23:I23</f>
        <v>#VALUE!</v>
      </c>
      <c r="C330" s="76" t="str">
        <f>'Плей лайт'!E23</f>
        <v>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белый шнур, цвет: синий</v>
      </c>
      <c r="D330" s="94">
        <f>'Плей лайт'!F23</f>
        <v>73.400000000000006</v>
      </c>
      <c r="E330" s="94">
        <f>'Плей лайт'!G23</f>
        <v>81</v>
      </c>
    </row>
    <row r="331" spans="1:5" ht="36" x14ac:dyDescent="0.2">
      <c r="A331" s="76" t="str">
        <f>'Плей лайт'!A24</f>
        <v>LED-PL-2W-3720-240V-B/CL</v>
      </c>
      <c r="B331" s="76" t="e">
        <f>'Плей лайт'!D24:I24</f>
        <v>#VALUE!</v>
      </c>
      <c r="C331" s="76" t="str">
        <f>'Плей лайт'!E24</f>
        <v>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прозрачный шнур, цвет: синий</v>
      </c>
      <c r="D331" s="94">
        <f>'Плей лайт'!F24</f>
        <v>73.400000000000006</v>
      </c>
      <c r="E331" s="94">
        <f>'Плей лайт'!G24</f>
        <v>81</v>
      </c>
    </row>
    <row r="332" spans="1:5" ht="36" x14ac:dyDescent="0.2">
      <c r="A332" s="76" t="str">
        <f>'Плей лайт'!A25</f>
        <v>LED-PL-2W-3720-240V-G/W</v>
      </c>
      <c r="B332" s="76" t="e">
        <f>'Плей лайт'!D25:I25</f>
        <v>#VALUE!</v>
      </c>
      <c r="C332" s="76" t="str">
        <f>'Плей лайт'!E25</f>
        <v>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белый шнур, цвет: зелёный</v>
      </c>
      <c r="D332" s="94">
        <f>'Плей лайт'!F25</f>
        <v>79</v>
      </c>
      <c r="E332" s="94">
        <f>'Плей лайт'!G25</f>
        <v>87</v>
      </c>
    </row>
    <row r="333" spans="1:5" ht="36" x14ac:dyDescent="0.2">
      <c r="A333" s="76" t="str">
        <f>'Плей лайт'!A26</f>
        <v>LED-PL-2W-3720-240V-W/W</v>
      </c>
      <c r="B333" s="76" t="e">
        <f>'Плей лайт'!D26:I26</f>
        <v>#VALUE!</v>
      </c>
      <c r="C333" s="76" t="str">
        <f>'Плей лайт'!E26</f>
        <v>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белый шнур, цвет: белый</v>
      </c>
      <c r="D333" s="94">
        <f>'Плей лайт'!F26</f>
        <v>79</v>
      </c>
      <c r="E333" s="94">
        <f>'Плей лайт'!G26</f>
        <v>87</v>
      </c>
    </row>
    <row r="334" spans="1:5" ht="36" x14ac:dyDescent="0.2">
      <c r="A334" s="76" t="str">
        <f>'Плей лайт'!A27</f>
        <v>LED-PL-2W-3720-240V-W/CL</v>
      </c>
      <c r="B334" s="76" t="e">
        <f>'Плей лайт'!D27:I27</f>
        <v>#VALUE!</v>
      </c>
      <c r="C334" s="76" t="str">
        <f>'Плей лайт'!E27</f>
        <v>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прозрачный шнур, цвет: белый</v>
      </c>
      <c r="D334" s="94">
        <f>'Плей лайт'!F27</f>
        <v>79</v>
      </c>
      <c r="E334" s="94">
        <f>'Плей лайт'!G27</f>
        <v>87</v>
      </c>
    </row>
    <row r="335" spans="1:5" ht="36" x14ac:dyDescent="0.2">
      <c r="A335" s="76" t="str">
        <f>'Плей лайт'!A28</f>
        <v>LED-PL-2W-3720-240V-W/BL</v>
      </c>
      <c r="B335" s="76" t="e">
        <f>'Плей лайт'!D28:I28</f>
        <v>#VALUE!</v>
      </c>
      <c r="C335" s="76" t="str">
        <f>'Плей лайт'!E28</f>
        <v>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черный шнур, цвет: белый</v>
      </c>
      <c r="D335" s="94">
        <f>'Плей лайт'!F28</f>
        <v>79</v>
      </c>
      <c r="E335" s="94">
        <f>'Плей лайт'!G28</f>
        <v>87</v>
      </c>
    </row>
    <row r="336" spans="1:5" ht="36" x14ac:dyDescent="0.2">
      <c r="A336" s="76" t="str">
        <f>'Плей лайт'!A29</f>
        <v>LED-PL-2W-3720-240V-WW/W</v>
      </c>
      <c r="B336" s="76" t="e">
        <f>'Плей лайт'!D29:I29</f>
        <v>#VALUE!</v>
      </c>
      <c r="C336" s="76" t="str">
        <f>'Плей лайт'!E29</f>
        <v>Светодиодный световой занавес, 240V, размер 2Х3М, 20 нитей, 37 светодиодов на 1 нити, 740 светодиодов, потребляемая мощность 95,5W, возможность последовательного соединения, белый шнур, цвет: тёплый белый</v>
      </c>
      <c r="D336" s="94">
        <f>'Плей лайт'!F29</f>
        <v>79</v>
      </c>
      <c r="E336" s="94">
        <f>'Плей лайт'!G29</f>
        <v>87</v>
      </c>
    </row>
    <row r="337" spans="1:5" ht="36" x14ac:dyDescent="0.2">
      <c r="A337" s="76" t="str">
        <f>'Плей лайт'!A30</f>
        <v>LED-PL-2W-3720-240V-WW/CL</v>
      </c>
      <c r="B337" s="76" t="e">
        <f>'Плей лайт'!D30:I30</f>
        <v>#VALUE!</v>
      </c>
      <c r="C337" s="76" t="str">
        <f>'Плей лайт'!E30</f>
        <v>Светодиодный световой занавес, 240V, размер 2Х3М, 20 нитей, 37 светодиодов на 1 нити, 740 светодиодов, потребляемая мощность 95,5W, возможность последовательного соединения, прозрачный шнур, цвет: теплый белый</v>
      </c>
      <c r="D337" s="94">
        <f>'Плей лайт'!F30</f>
        <v>79</v>
      </c>
      <c r="E337" s="94">
        <f>'Плей лайт'!G30</f>
        <v>87</v>
      </c>
    </row>
    <row r="338" spans="1:5" ht="36" x14ac:dyDescent="0.2">
      <c r="A338" s="76" t="str">
        <f>'Плей лайт'!A31</f>
        <v>LED-PL-2W-3720-240V-WW/BL</v>
      </c>
      <c r="B338" s="76" t="e">
        <f>'Плей лайт'!D31:I31</f>
        <v>#VALUE!</v>
      </c>
      <c r="C338" s="76" t="str">
        <f>'Плей лайт'!E31</f>
        <v>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черный шнур, цвет: тёплый белый</v>
      </c>
      <c r="D338" s="94">
        <f>'Плей лайт'!F31</f>
        <v>79</v>
      </c>
      <c r="E338" s="94">
        <f>'Плей лайт'!G31</f>
        <v>87</v>
      </c>
    </row>
    <row r="339" spans="1:5" ht="36" x14ac:dyDescent="0.2">
      <c r="A339" s="76" t="str">
        <f>'Плей лайт'!A32</f>
        <v>LED-PL-2W-3720-240V-Р/W</v>
      </c>
      <c r="B339" s="76" t="e">
        <f>'Плей лайт'!D32:I32</f>
        <v>#VALUE!</v>
      </c>
      <c r="C339" s="76" t="str">
        <f>'Плей лайт'!E32</f>
        <v>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белый шнур, цвет: розовый</v>
      </c>
      <c r="D339" s="94">
        <f>'Плей лайт'!F32</f>
        <v>79</v>
      </c>
      <c r="E339" s="94">
        <f>'Плей лайт'!G32</f>
        <v>87</v>
      </c>
    </row>
    <row r="340" spans="1:5" ht="36" x14ac:dyDescent="0.2">
      <c r="A340" s="76" t="str">
        <f>'Плей лайт'!A33</f>
        <v>LED-PL-2W-3725-240V-R/BL</v>
      </c>
      <c r="B340" s="76" t="e">
        <f>'Плей лайт'!D33:I33</f>
        <v>#VALUE!</v>
      </c>
      <c r="C340" s="76" t="str">
        <f>'Плей лайт'!E33</f>
        <v>240V, Светодиодный световой занавес, размер 2,5 Х 3 М, 20 нитей, 37 светодиодов на 1 нити, 925 светодиодов, потребляемая мощность 92,5W, возможность последовательного соединения, чёрный шнур, цвет: красный</v>
      </c>
      <c r="D340" s="94">
        <f>'Плей лайт'!F33</f>
        <v>69</v>
      </c>
      <c r="E340" s="94">
        <f>'Плей лайт'!G33</f>
        <v>76</v>
      </c>
    </row>
    <row r="341" spans="1:5" ht="36" x14ac:dyDescent="0.2">
      <c r="A341" s="76" t="str">
        <f>'Плей лайт'!A34</f>
        <v>LED-PL-2W-3725-240V-R/СL</v>
      </c>
      <c r="B341" s="76" t="e">
        <f>'Плей лайт'!D34:I34</f>
        <v>#VALUE!</v>
      </c>
      <c r="C341" s="76" t="str">
        <f>'Плей лайт'!E34</f>
        <v>240V, Светодиодный световой занавес, размер 2,5 Х 3 М, 20 нитей, 37 светодиодов на 1 нити, 925 светодиодов, потребляемая мощность 92,5W, возможность последовательного соединения, прозрачный шнур, цвет: красный</v>
      </c>
      <c r="D341" s="94">
        <f>'Плей лайт'!F34</f>
        <v>69</v>
      </c>
      <c r="E341" s="94">
        <f>'Плей лайт'!G34</f>
        <v>76</v>
      </c>
    </row>
    <row r="342" spans="1:5" ht="36" x14ac:dyDescent="0.2">
      <c r="A342" s="76" t="str">
        <f>'Плей лайт'!A35</f>
        <v>LED-PL-2W-3725-240V-Y/BL</v>
      </c>
      <c r="B342" s="76" t="e">
        <f>'Плей лайт'!D35:I35</f>
        <v>#VALUE!</v>
      </c>
      <c r="C342" s="76" t="str">
        <f>'Плей лайт'!E35</f>
        <v>240V, Светодиодный световой занавес, размер 2,5 Х 3 М, 20 нитей, 37 светодиодов на 1 нити, 925 светодиодов, потребляемая мощность 92,5W, возможность последовательного соединения, чёрный шнур, цвет: жёлтый</v>
      </c>
      <c r="D342" s="94">
        <f>'Плей лайт'!F35</f>
        <v>69</v>
      </c>
      <c r="E342" s="94">
        <f>'Плей лайт'!G35</f>
        <v>76</v>
      </c>
    </row>
    <row r="343" spans="1:5" ht="36" x14ac:dyDescent="0.2">
      <c r="A343" s="76" t="str">
        <f>'Плей лайт'!A36</f>
        <v>LED-PL-2W-3725-240V-Y/СL</v>
      </c>
      <c r="B343" s="76" t="e">
        <f>'Плей лайт'!D36:I36</f>
        <v>#VALUE!</v>
      </c>
      <c r="C343" s="76" t="str">
        <f>'Плей лайт'!E36</f>
        <v>240V, Светодиодный световой занавес, размер 2,5 Х 3 М, 20 нитей, 37 светодиодов на 1 нити, 925 светодиодов, потребляемая мощность 92,5W, возможность последовательного соединения, прозрачный шнур, цвет: жёлтый</v>
      </c>
      <c r="D343" s="94">
        <f>'Плей лайт'!F36</f>
        <v>69</v>
      </c>
      <c r="E343" s="94">
        <f>'Плей лайт'!G36</f>
        <v>76</v>
      </c>
    </row>
    <row r="344" spans="1:5" ht="36" x14ac:dyDescent="0.2">
      <c r="A344" s="76" t="str">
        <f>'Плей лайт'!A37</f>
        <v>LED-PL-2W-3725-240V-B/BL</v>
      </c>
      <c r="B344" s="76" t="e">
        <f>'Плей лайт'!D37:I37</f>
        <v>#VALUE!</v>
      </c>
      <c r="C344" s="76" t="str">
        <f>'Плей лайт'!E37</f>
        <v>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чёрный шнур, цвет: синий</v>
      </c>
      <c r="D344" s="94">
        <f>'Плей лайт'!F37</f>
        <v>73.400000000000006</v>
      </c>
      <c r="E344" s="94">
        <f>'Плей лайт'!G37</f>
        <v>81</v>
      </c>
    </row>
    <row r="345" spans="1:5" ht="36" x14ac:dyDescent="0.2">
      <c r="A345" s="76" t="str">
        <f>'Плей лайт'!A38</f>
        <v>LED-PL-2W-3725-240V-B/СL</v>
      </c>
      <c r="B345" s="76" t="e">
        <f>'Плей лайт'!D38:I38</f>
        <v>#VALUE!</v>
      </c>
      <c r="C345" s="76" t="str">
        <f>'Плей лайт'!E38</f>
        <v>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прозрачный шнур, цвет: синий</v>
      </c>
      <c r="D345" s="94">
        <f>'Плей лайт'!F38</f>
        <v>73.400000000000006</v>
      </c>
      <c r="E345" s="94">
        <f>'Плей лайт'!G38</f>
        <v>81</v>
      </c>
    </row>
    <row r="346" spans="1:5" ht="36" x14ac:dyDescent="0.2">
      <c r="A346" s="76" t="str">
        <f>'Плей лайт'!A39</f>
        <v>LED-PL-2W-3725-240V-G/BL</v>
      </c>
      <c r="B346" s="76" t="e">
        <f>'Плей лайт'!D39:I39</f>
        <v>#VALUE!</v>
      </c>
      <c r="C346" s="76" t="str">
        <f>'Плей лайт'!E39</f>
        <v>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чёрный шнур, цвет: зелёный</v>
      </c>
      <c r="D346" s="94">
        <f>'Плей лайт'!F39</f>
        <v>79</v>
      </c>
      <c r="E346" s="94">
        <f>'Плей лайт'!G39</f>
        <v>87</v>
      </c>
    </row>
    <row r="347" spans="1:5" ht="36" x14ac:dyDescent="0.2">
      <c r="A347" s="76" t="str">
        <f>'Плей лайт'!A40</f>
        <v>LED-PL-2W-3725-240V-G/СL</v>
      </c>
      <c r="B347" s="76" t="e">
        <f>'Плей лайт'!D40:I40</f>
        <v>#VALUE!</v>
      </c>
      <c r="C347" s="76" t="str">
        <f>'Плей лайт'!E40</f>
        <v>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прозрачный шнур, цвет: зелёный</v>
      </c>
      <c r="D347" s="94">
        <f>'Плей лайт'!F40</f>
        <v>79</v>
      </c>
      <c r="E347" s="94">
        <f>'Плей лайт'!G40</f>
        <v>87</v>
      </c>
    </row>
    <row r="348" spans="1:5" ht="36" x14ac:dyDescent="0.2">
      <c r="A348" s="76" t="str">
        <f>'Плей лайт'!A41</f>
        <v>LED-PL-2W-3725-240V-W/BL</v>
      </c>
      <c r="B348" s="76" t="e">
        <f>'Плей лайт'!D41:I41</f>
        <v>#VALUE!</v>
      </c>
      <c r="C348" s="76" t="str">
        <f>'Плей лайт'!E41</f>
        <v>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чёрный шнур, цвет: белый</v>
      </c>
      <c r="D348" s="94">
        <f>'Плей лайт'!F41</f>
        <v>79</v>
      </c>
      <c r="E348" s="94">
        <f>'Плей лайт'!G41</f>
        <v>87</v>
      </c>
    </row>
    <row r="349" spans="1:5" ht="36" x14ac:dyDescent="0.2">
      <c r="A349" s="76" t="str">
        <f>'Плей лайт'!A42</f>
        <v>LED-PL-2W-3725-240V-W/СL</v>
      </c>
      <c r="B349" s="76" t="e">
        <f>'Плей лайт'!D42:I42</f>
        <v>#VALUE!</v>
      </c>
      <c r="C349" s="76" t="str">
        <f>'Плей лайт'!E42</f>
        <v>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прозрачный шнур, цвет: белый</v>
      </c>
      <c r="D349" s="94">
        <f>'Плей лайт'!F42</f>
        <v>79</v>
      </c>
      <c r="E349" s="94">
        <f>'Плей лайт'!G42</f>
        <v>87</v>
      </c>
    </row>
    <row r="350" spans="1:5" ht="36" x14ac:dyDescent="0.2">
      <c r="A350" s="76" t="str">
        <f>'Плей лайт'!A43</f>
        <v>LED-PL-2W-3725-240V-WW/СL</v>
      </c>
      <c r="B350" s="76" t="e">
        <f>'Плей лайт'!D43:I43</f>
        <v>#VALUE!</v>
      </c>
      <c r="C350" s="76" t="str">
        <f>'Плей лайт'!E43</f>
        <v>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прозрачный шнур, цвет: тёплый белый</v>
      </c>
      <c r="D350" s="94">
        <f>'Плей лайт'!F43</f>
        <v>79</v>
      </c>
      <c r="E350" s="94">
        <f>'Плей лайт'!G43</f>
        <v>87</v>
      </c>
    </row>
    <row r="351" spans="1:5" ht="36" x14ac:dyDescent="0.2">
      <c r="A351" s="76" t="str">
        <f>'Плей лайт'!A44</f>
        <v>LED-PL-5725-5M-240V-Y/BL</v>
      </c>
      <c r="B351" s="76" t="e">
        <f>'Плей лайт'!D44:I44</f>
        <v>#VALUE!</v>
      </c>
      <c r="C351" s="76" t="str">
        <f>'Плей лайт'!E44</f>
        <v>240V, Светодиодный световой занавес, размер 2,5 Х 5 М, 20 нитей, 57 светодиодов на 1 нити, 1140 светодиодов, потребляемая мощность 125W, возможность последовательного соединения, черный шнур, цвет: желтый</v>
      </c>
      <c r="D351" s="94">
        <f>'Плей лайт'!F44</f>
        <v>85</v>
      </c>
      <c r="E351" s="94">
        <f>'Плей лайт'!G44</f>
        <v>94</v>
      </c>
    </row>
    <row r="352" spans="1:5" ht="36" x14ac:dyDescent="0.2">
      <c r="A352" s="76" t="str">
        <f>'Плей лайт'!A45</f>
        <v>LED-PL-2W-5720-240V-R/W</v>
      </c>
      <c r="B352" s="76" t="e">
        <f>'Плей лайт'!D45:I45</f>
        <v>#VALUE!</v>
      </c>
      <c r="C352" s="76" t="str">
        <f>'Плей лайт'!E45</f>
        <v>240V, Светодиодный световой занавес, размер 2 Х 6 М, 20 нитей, 57 светодиодов на 1 нити, 1140 светодиодов, потребляемая мощность 119W, возможность последовательного соединения, белый шнур, цвет: красный</v>
      </c>
      <c r="D352" s="94">
        <f>'Плей лайт'!F45</f>
        <v>112</v>
      </c>
      <c r="E352" s="94">
        <f>'Плей лайт'!G45</f>
        <v>123</v>
      </c>
    </row>
    <row r="353" spans="1:5" ht="36" x14ac:dyDescent="0.2">
      <c r="A353" s="76" t="str">
        <f>'Плей лайт'!A46</f>
        <v>LED-PL-2W-5720-240V-Y/W</v>
      </c>
      <c r="B353" s="76" t="e">
        <f>'Плей лайт'!D46:I46</f>
        <v>#VALUE!</v>
      </c>
      <c r="C353" s="76" t="str">
        <f>'Плей лайт'!E46</f>
        <v>240V, Светодиодный световой занавес, размер 2 Х 6 М, 20 нитей, 57 светодиодов на 1 нити, 1140 светодиодов, потребляемая мощность 119W, возможность последовательного соединения, белый шнур, цвет: жёлтый</v>
      </c>
      <c r="D353" s="94">
        <f>'Плей лайт'!F46</f>
        <v>112</v>
      </c>
      <c r="E353" s="94">
        <f>'Плей лайт'!G46</f>
        <v>123</v>
      </c>
    </row>
    <row r="354" spans="1:5" ht="36" x14ac:dyDescent="0.2">
      <c r="A354" s="76" t="str">
        <f>'Плей лайт'!A47</f>
        <v>LED-PL-2W-5720-240V-B/W</v>
      </c>
      <c r="B354" s="76" t="e">
        <f>'Плей лайт'!D47:I47</f>
        <v>#VALUE!</v>
      </c>
      <c r="C354" s="76" t="str">
        <f>'Плей лайт'!E47</f>
        <v>240V, Светодиодный световой занавес, размер 2 Х 6 М, 20 нитей, 57 светодиодов на 1 нити, 1140 светодиодов, потребляемая мощность 125W, возможность последовательного соединения, белый шнур, цвет: синий</v>
      </c>
      <c r="D354" s="94">
        <f>'Плей лайт'!F47</f>
        <v>116</v>
      </c>
      <c r="E354" s="94">
        <f>'Плей лайт'!G47</f>
        <v>128</v>
      </c>
    </row>
    <row r="355" spans="1:5" ht="36" x14ac:dyDescent="0.2">
      <c r="A355" s="76" t="str">
        <f>'Плей лайт'!A48</f>
        <v>LED-PL-2W-5720-240V-G/W</v>
      </c>
      <c r="B355" s="76" t="e">
        <f>'Плей лайт'!D48:I48</f>
        <v>#VALUE!</v>
      </c>
      <c r="C355" s="76" t="str">
        <f>'Плей лайт'!E48</f>
        <v>240V, Светодиодный световой занавес, размер 2 Х 6 М, 20 нитей, 57 светодиодов на 1 нити, 1140 светодиодов, потребляемая мощность 125W, возможность последовательного соединения, белый шнур, цвет: зелёный</v>
      </c>
      <c r="D355" s="94">
        <f>'Плей лайт'!F48</f>
        <v>122</v>
      </c>
      <c r="E355" s="94">
        <f>'Плей лайт'!G48</f>
        <v>134</v>
      </c>
    </row>
    <row r="356" spans="1:5" ht="36" x14ac:dyDescent="0.2">
      <c r="A356" s="76" t="str">
        <f>'Плей лайт'!A49</f>
        <v>LED-PL-2W-5720-240V-W/W</v>
      </c>
      <c r="B356" s="76" t="e">
        <f>'Плей лайт'!D49:I49</f>
        <v>#VALUE!</v>
      </c>
      <c r="C356" s="76" t="str">
        <f>'Плей лайт'!E49</f>
        <v>240V, Светодиодный световой занавес, размер 2 Х 6 М, 20 нитей, 57 светодиодов на 1 нити, 1140 светодиодов, потребляемая мощность 125W, возможность последовательного соединения, белый шнур, цвет: белый</v>
      </c>
      <c r="D356" s="94">
        <f>'Плей лайт'!F49</f>
        <v>122</v>
      </c>
      <c r="E356" s="94">
        <f>'Плей лайт'!G49</f>
        <v>134</v>
      </c>
    </row>
    <row r="357" spans="1:5" ht="36" x14ac:dyDescent="0.2">
      <c r="A357" s="76" t="str">
        <f>'Плей лайт'!A50</f>
        <v>LED-PL-2W-5720-240V-W/BL</v>
      </c>
      <c r="B357" s="76" t="e">
        <f>'Плей лайт'!D50:I50</f>
        <v>#VALUE!</v>
      </c>
      <c r="C357" s="76" t="str">
        <f>'Плей лайт'!E50</f>
        <v>240V, Светодиодный световой занавес, размер 2 Х 6 М, 20 нитей, 57 светодиодов на 1 нити, 1140 светодиодов, потребляемая мощность 125W, возможность последовательного соединения, чёрный шнур, цвет: холодный белый</v>
      </c>
      <c r="D357" s="94">
        <f>'Плей лайт'!F50</f>
        <v>122</v>
      </c>
      <c r="E357" s="94">
        <f>'Плей лайт'!G50</f>
        <v>134</v>
      </c>
    </row>
    <row r="358" spans="1:5" ht="36" x14ac:dyDescent="0.2">
      <c r="A358" s="76" t="str">
        <f>'Плей лайт'!A51</f>
        <v>LED-PL-2W-5720-240V-WW/W</v>
      </c>
      <c r="B358" s="76" t="e">
        <f>'Плей лайт'!D51:I51</f>
        <v>#VALUE!</v>
      </c>
      <c r="C358" s="76" t="str">
        <f>'Плей лайт'!E51</f>
        <v>Светодиодный световой занавес, 240V, размер 2Х6М, 20 нитей, 57 светодиодов на 1 нити, 1140 светодиодов, потребляемая мощность 125W, возможность последовательного соединения, белый шнур, цвет: теплый белый</v>
      </c>
      <c r="D358" s="94">
        <f>'Плей лайт'!F51</f>
        <v>122</v>
      </c>
      <c r="E358" s="94">
        <f>'Плей лайт'!G51</f>
        <v>134</v>
      </c>
    </row>
    <row r="359" spans="1:5" ht="36" x14ac:dyDescent="0.2">
      <c r="A359" s="76" t="str">
        <f>'Плей лайт'!A52</f>
        <v>LED-PL-2W-5720-240V-WW/BL</v>
      </c>
      <c r="B359" s="76" t="e">
        <f>'Плей лайт'!D52:I52</f>
        <v>#VALUE!</v>
      </c>
      <c r="C359" s="76" t="str">
        <f>'Плей лайт'!E52</f>
        <v>240V, Светодиодный световой занавес, размер 2 Х 6 М, 20 нитей, 57 светодиодов на 1 нити, 1140 светодиодов, потребляемая мощность 125W, возможность последовательного соединения, чёрный шнур, цвет: тёплый белый</v>
      </c>
      <c r="D359" s="94">
        <f>'Плей лайт'!F52</f>
        <v>122</v>
      </c>
      <c r="E359" s="94">
        <f>'Плей лайт'!G52</f>
        <v>134</v>
      </c>
    </row>
    <row r="360" spans="1:5" ht="36" x14ac:dyDescent="0.2">
      <c r="A360" s="76" t="str">
        <f>'Плей лайт'!A53</f>
        <v>LED-PL-2W-9020-240V-R/W</v>
      </c>
      <c r="B360" s="76" t="e">
        <f>'Плей лайт'!D53:I53</f>
        <v>#VALUE!</v>
      </c>
      <c r="C360" s="76" t="str">
        <f>'Плей лайт'!E53</f>
        <v>240V, Светодиодный световой занавес, размер 2 Х 9 М, 20 нитей, 90 светодиодов на 1 нити, 1800 светодиодов, потребляемая мощность 189 W, возможность последовательного соединения, белый шнур, цвет: красный</v>
      </c>
      <c r="D360" s="94">
        <f>'Плей лайт'!F53</f>
        <v>180</v>
      </c>
      <c r="E360" s="94">
        <f>'Плей лайт'!G53</f>
        <v>199</v>
      </c>
    </row>
    <row r="361" spans="1:5" ht="36" x14ac:dyDescent="0.2">
      <c r="A361" s="76" t="str">
        <f>'Плей лайт'!A54</f>
        <v>LED-PL-2W-9020-240V-Y/W</v>
      </c>
      <c r="B361" s="76" t="e">
        <f>'Плей лайт'!D54:I54</f>
        <v>#VALUE!</v>
      </c>
      <c r="C361" s="76" t="str">
        <f>'Плей лайт'!E54</f>
        <v>240V, Светодиодный световой занавес, размер 2 Х 9 М, 20 нитей, 90 светодиодов на 1 нити, 1800 светодиодов, потребляемая мощность 189 W, возможность последовательного соединения, белый шнур, цвет: жёлтый</v>
      </c>
      <c r="D361" s="94">
        <f>'Плей лайт'!F54</f>
        <v>180</v>
      </c>
      <c r="E361" s="94">
        <f>'Плей лайт'!G54</f>
        <v>199</v>
      </c>
    </row>
    <row r="362" spans="1:5" ht="36" x14ac:dyDescent="0.2">
      <c r="A362" s="76" t="str">
        <f>'Плей лайт'!A55</f>
        <v>LED-PL-2W-9020-240V-B/W</v>
      </c>
      <c r="B362" s="76" t="e">
        <f>'Плей лайт'!D55:I55</f>
        <v>#VALUE!</v>
      </c>
      <c r="C362" s="76" t="str">
        <f>'Плей лайт'!E55</f>
        <v>240V, Светодиодный световой занавес, размер 2 Х 9 М, 20 нитей, 90 светодиодов на 1 нити, 1800 светодиодов, потребляемая мощность 197,3W, возможность последовательного соединения, белый шнур, цвет: синий</v>
      </c>
      <c r="D362" s="94">
        <f>'Плей лайт'!F55</f>
        <v>186</v>
      </c>
      <c r="E362" s="94">
        <f>'Плей лайт'!G55</f>
        <v>204</v>
      </c>
    </row>
    <row r="363" spans="1:5" ht="36" x14ac:dyDescent="0.2">
      <c r="A363" s="76" t="str">
        <f>'Плей лайт'!A56</f>
        <v>LED-PL-2W-9020-240V-W/W</v>
      </c>
      <c r="B363" s="76" t="e">
        <f>'Плей лайт'!D56:I56</f>
        <v>#VALUE!</v>
      </c>
      <c r="C363" s="76" t="str">
        <f>'Плей лайт'!E56</f>
        <v>240V, Светодиодный световой занавес, размер 2 Х 9 М, 20 нитей, 90 светодиодов на 1 нити, 1800 светодиодов, потребляемая мощность 197,3W, возможность последовательного соединения, белый шнур, цвет: белый</v>
      </c>
      <c r="D363" s="94">
        <f>'Плей лайт'!F56</f>
        <v>193</v>
      </c>
      <c r="E363" s="94">
        <f>'Плей лайт'!G56</f>
        <v>214</v>
      </c>
    </row>
    <row r="364" spans="1:5" ht="36" x14ac:dyDescent="0.2">
      <c r="A364" s="76" t="str">
        <f>'Плей лайт'!A57</f>
        <v>LED-PL-2W-9020-240V-WW/W</v>
      </c>
      <c r="B364" s="76" t="e">
        <f>'Плей лайт'!D57:I57</f>
        <v>#VALUE!</v>
      </c>
      <c r="C364" s="76" t="str">
        <f>'Плей лайт'!E57</f>
        <v>Светодиодный световой занавес, 240V, размер 2Х9М, 20 нитей, 90 светодиодов на 1 нити, 1800 светодиодов, потребляемая мощность 127,5W, возможность последовательного соединения, белый шнур, цвет: теплый белый</v>
      </c>
      <c r="D364" s="94">
        <f>'Плей лайт'!F57</f>
        <v>193</v>
      </c>
      <c r="E364" s="94">
        <f>'Плей лайт'!G57</f>
        <v>214</v>
      </c>
    </row>
    <row r="365" spans="1:5" ht="36" x14ac:dyDescent="0.2">
      <c r="A365" s="76" t="str">
        <f>'Плей лайт'!A58</f>
        <v>LED-PL-2W-9020-240V-WW/BL</v>
      </c>
      <c r="B365" s="76" t="e">
        <f>'Плей лайт'!D58:I58</f>
        <v>#VALUE!</v>
      </c>
      <c r="C365" s="76" t="str">
        <f>'Плей лайт'!E58</f>
        <v>Светодиодный световой занавес, 240V, размер 2Х9М, 20 нитей, 90 светодиодов на 1 нити, 1800 светодиодов, потребляемая мощность 127,5W, возможность последовательного соединения, чёрный шнур, цвет: теплый белый</v>
      </c>
      <c r="D365" s="94">
        <f>'Плей лайт'!F58</f>
        <v>193</v>
      </c>
      <c r="E365" s="94">
        <f>'Плей лайт'!G58</f>
        <v>214</v>
      </c>
    </row>
    <row r="366" spans="1:5" ht="12" x14ac:dyDescent="0.2">
      <c r="A366" s="321" t="str">
        <f>'Плей лайт'!A59</f>
        <v>Cветодиодный Плей Лайт с повышенной степенью защиты</v>
      </c>
      <c r="B366" s="322"/>
      <c r="C366" s="322"/>
      <c r="D366" s="322"/>
      <c r="E366" s="323"/>
    </row>
    <row r="367" spans="1:5" ht="48" x14ac:dyDescent="0.2">
      <c r="A367" s="76" t="str">
        <f>'Плей лайт'!A60</f>
        <v>LED-RPLR-180-2Mx1,4M-240V-WW/BG</v>
      </c>
      <c r="B367" s="76" t="e">
        <f>'Плей лайт'!D60:I60</f>
        <v>#VALUE!</v>
      </c>
      <c r="C367" s="76" t="str">
        <f>'Плей лайт'!E60</f>
        <v xml:space="preserve">240V, Светодиодный занавес с повышенной степенью защиты, размер 2 х 1,4 метра, 6 нитей, 30 светодиодов с капсулой на 1 нити, 180 светодиодов, потребляемая мощность 12,96 W, тёмно-зелёный провод, цвет светодиодов: тёплый белый  </v>
      </c>
      <c r="D367" s="94">
        <f>'Плей лайт'!F60</f>
        <v>16</v>
      </c>
      <c r="E367" s="94">
        <f>'Плей лайт'!G60</f>
        <v>17</v>
      </c>
    </row>
    <row r="368" spans="1:5" ht="36" x14ac:dyDescent="0.2">
      <c r="A368" s="76" t="str">
        <f>'Плей лайт'!A61</f>
        <v>LED-PLRS-5025-240V-W/BG</v>
      </c>
      <c r="B368" s="76" t="e">
        <f>'Плей лайт'!D61:I61</f>
        <v>#VALUE!</v>
      </c>
      <c r="C368" s="76" t="str">
        <f>'Плей лайт'!E61</f>
        <v>240V, Светодиодный занавес с повышенной степенью защиты, размер 2,5 Х 5 М, 25 нитей, 50 светодиодов с капсулой на 1 нити, 1250 светодиодов, потребляемая мощность 64,8 W, тёмно-зелёный провод, цвет: белый</v>
      </c>
      <c r="D368" s="94">
        <f>'Плей лайт'!F61</f>
        <v>134.5</v>
      </c>
      <c r="E368" s="94">
        <f>'Плей лайт'!G61</f>
        <v>148</v>
      </c>
    </row>
    <row r="369" spans="1:5" ht="36" x14ac:dyDescent="0.2">
      <c r="A369" s="76" t="str">
        <f>'Плей лайт'!A62</f>
        <v>LED-PLR-5025-240V-W/W</v>
      </c>
      <c r="B369" s="76" t="e">
        <f>'Плей лайт'!D62:I62</f>
        <v>#VALUE!</v>
      </c>
      <c r="C369" s="76" t="str">
        <f>'Плей лайт'!E62</f>
        <v>240V, Светодиодный занавес с повышенной степенью защиты, размер 2,5 Х 5 М, 25 нитей, 50 светодиодов с капсулой на 1 нити, 1250 светодиодов, потребляемая мощность 164,8 W, белый провод, цвет: белый</v>
      </c>
      <c r="D369" s="94">
        <f>'Плей лайт'!F62</f>
        <v>134.5</v>
      </c>
      <c r="E369" s="94">
        <f>'Плей лайт'!G62</f>
        <v>148</v>
      </c>
    </row>
    <row r="370" spans="1:5" ht="36" x14ac:dyDescent="0.2">
      <c r="A370" s="76" t="str">
        <f>'Плей лайт'!A63</f>
        <v>LED-PLR-5725-240V-B/BG</v>
      </c>
      <c r="B370" s="76" t="e">
        <f>'Плей лайт'!D63:I63</f>
        <v>#VALUE!</v>
      </c>
      <c r="C370" s="76" t="str">
        <f>'Плей лайт'!E63</f>
        <v>240V, Светодиодный занавес с повышенной степенью защиты, размер 2,5 Х 6 М, 25 нитей, 57 светодиодов с капсулой на 1 нити, 1425 светодиодов, потребляемая мощность 168 W, тёмно-зелёный провод, цвет: синий</v>
      </c>
      <c r="D370" s="94">
        <f>'Плей лайт'!F63</f>
        <v>127</v>
      </c>
      <c r="E370" s="94">
        <f>'Плей лайт'!G63</f>
        <v>140</v>
      </c>
    </row>
    <row r="371" spans="1:5" ht="36" x14ac:dyDescent="0.2">
      <c r="A371" s="76" t="str">
        <f>'Плей лайт'!A64</f>
        <v>LED-PLR-5725-240V-B/W</v>
      </c>
      <c r="B371" s="76" t="e">
        <f>'Плей лайт'!D64:I64</f>
        <v>#VALUE!</v>
      </c>
      <c r="C371" s="76" t="str">
        <f>'Плей лайт'!E64</f>
        <v>240V, Светодиодный занавес с повышенной степенью защиты, размер 2,5 Х 6 М, 25 нитей, 57 светодиодов с капсулой на 1 нити, 1425 светодиодов, потребляемая мощность 168 W, белый провод, цвет: синий</v>
      </c>
      <c r="D371" s="94">
        <f>'Плей лайт'!F64</f>
        <v>127</v>
      </c>
      <c r="E371" s="94">
        <f>'Плей лайт'!G64</f>
        <v>140</v>
      </c>
    </row>
    <row r="372" spans="1:5" ht="12" x14ac:dyDescent="0.2">
      <c r="A372" s="321" t="str">
        <f>'Плей лайт'!A65</f>
        <v>Светодиодный Плей Лайт с мерцающими светодиодами</v>
      </c>
      <c r="B372" s="322"/>
      <c r="C372" s="322"/>
      <c r="D372" s="322"/>
      <c r="E372" s="323"/>
    </row>
    <row r="373" spans="1:5" ht="48" x14ac:dyDescent="0.2">
      <c r="A373" s="76" t="str">
        <f>'Плей лайт'!A66</f>
        <v>LED-PL-2W-1920-240V-R(FL)</v>
      </c>
      <c r="B373" s="76" t="e">
        <f>'Плей лайт'!D66:I66</f>
        <v>#VALUE!</v>
      </c>
      <c r="C373" s="76" t="str">
        <f>'Плей лайт'!E66</f>
        <v>240V, Светодиодный световой занавес, размер 2 Х 1,5 М, 20 нитей, 19 светодиодов на 1-ой нити, в каждой нити два белых светодиода мерцают,  380 светодиодов, потребляемая мощность 47,5W, возможность последовательного соединения, белый шнур, цвет: красный</v>
      </c>
      <c r="D373" s="94">
        <f>'Плей лайт'!F66</f>
        <v>46.5</v>
      </c>
      <c r="E373" s="94">
        <f>'Плей лайт'!G66</f>
        <v>51</v>
      </c>
    </row>
    <row r="374" spans="1:5" ht="48" x14ac:dyDescent="0.2">
      <c r="A374" s="76" t="str">
        <f>'Плей лайт'!A68</f>
        <v>LED-PL-2W-1920-240V-B/W(FL)</v>
      </c>
      <c r="B374" s="76" t="e">
        <f>'Плей лайт'!D68:I68</f>
        <v>#VALUE!</v>
      </c>
      <c r="C374" s="76" t="str">
        <f>'Плей лайт'!E68</f>
        <v>240V, Светодиодный световой занавес, размер 2 Х 1,5 М, 20 нитей, 19 светодиодов на 1-ой нити, в каждой нити два белых светодиода мерцают,  380 светодиодов, потребляемая мощность 49W, возможность последовательного соединения, белый шнур, цвет: синий</v>
      </c>
      <c r="D374" s="94">
        <f>'Плей лайт'!F68</f>
        <v>47.6</v>
      </c>
      <c r="E374" s="94">
        <f>'Плей лайт'!G68</f>
        <v>52</v>
      </c>
    </row>
    <row r="375" spans="1:5" ht="48" x14ac:dyDescent="0.2">
      <c r="A375" s="76" t="str">
        <f>'Плей лайт'!A69</f>
        <v>LED-PL-2W-1920-240V-W/W(FL)</v>
      </c>
      <c r="B375" s="76" t="e">
        <f>'Плей лайт'!D69:I69</f>
        <v>#VALUE!</v>
      </c>
      <c r="C375" s="76" t="str">
        <f>'Плей лайт'!E69</f>
        <v>240V, Светодиодный световой занавес, размер 2 Х 1,5 М, 20 нитей, 19 светодиодов на 1-ой нити, в каждой нити два белых светодиода мерцают,  380 светодиодов, потребляемая мощность 49W, возможность последовательного соединения, белый шнур, цвет: белый</v>
      </c>
      <c r="D375" s="94">
        <f>'Плей лайт'!F69</f>
        <v>50.4</v>
      </c>
      <c r="E375" s="94">
        <f>'Плей лайт'!G69</f>
        <v>55</v>
      </c>
    </row>
    <row r="376" spans="1:5" ht="48" x14ac:dyDescent="0.2">
      <c r="A376" s="76" t="str">
        <f>'Плей лайт'!A70</f>
        <v>LED-PL-2W-1920-240V-WW/WH (FL)</v>
      </c>
      <c r="B376" s="76" t="e">
        <f>'Плей лайт'!D70:I70</f>
        <v>#VALUE!</v>
      </c>
      <c r="C376" s="76" t="str">
        <f>'Плей лайт'!E70</f>
        <v>Светодиодный световой занавес, 240V, размер 2Х1,5М, 20 нитей, 19 светодиодов на 1-ой нити, в каждой нити два белых светодиода мерцают,  380 светодиодов, потребляемая мощность 49W, возможность последовательного соединения, белый шнур, цвет: теплый белый</v>
      </c>
      <c r="D376" s="94">
        <f>'Плей лайт'!F70</f>
        <v>50.4</v>
      </c>
      <c r="E376" s="94">
        <f>'Плей лайт'!G70</f>
        <v>55</v>
      </c>
    </row>
    <row r="377" spans="1:5" ht="48" x14ac:dyDescent="0.2">
      <c r="A377" s="76" t="str">
        <f>'Плей лайт'!A71</f>
        <v>LED-PL-2W-3720-240V-R/W(FL)</v>
      </c>
      <c r="B377" s="76" t="e">
        <f>'Плей лайт'!D71:I71</f>
        <v>#VALUE!</v>
      </c>
      <c r="C377" s="76" t="str">
        <f>'Плей лайт'!E71</f>
        <v>240V, Светодиодный световой занавес, размер 2 Х 3 М, 20 нитей, 37 светодиодов на 1 нити, каждый пятый светодиод мерцает, 740 светодиодов, потребляемая мощность 92,5W, возможность последовательного соединения, белый шнур, цвет: красный</v>
      </c>
      <c r="D377" s="94">
        <f>'Плей лайт'!F71</f>
        <v>74</v>
      </c>
      <c r="E377" s="94">
        <f>'Плей лайт'!G71</f>
        <v>81</v>
      </c>
    </row>
    <row r="378" spans="1:5" ht="48" x14ac:dyDescent="0.2">
      <c r="A378" s="76" t="str">
        <f>'Плей лайт'!A72</f>
        <v>LED-PL-2W-3720-240V-B/W(FL)</v>
      </c>
      <c r="B378" s="76" t="e">
        <f>'Плей лайт'!D72:I72</f>
        <v>#VALUE!</v>
      </c>
      <c r="C378" s="76" t="str">
        <f>'Плей лайт'!E72</f>
        <v>240V, Светодиодный световой занавес, размер 2 Х 3 М, 20 нитей, 37 светодиодов на 1 нити, каждый пятый светодиод мерцает, 740 светодиодов, потребляемая мощность 95,5W, возможность последовательного соединения, белый шнур, цвет: синий</v>
      </c>
      <c r="D378" s="94">
        <f>'Плей лайт'!F72</f>
        <v>78.400000000000006</v>
      </c>
      <c r="E378" s="94">
        <f>'Плей лайт'!G72</f>
        <v>86</v>
      </c>
    </row>
    <row r="379" spans="1:5" ht="48" x14ac:dyDescent="0.2">
      <c r="A379" s="76" t="str">
        <f>'Плей лайт'!A73</f>
        <v>LED-PL-2W-3720-240V-W/W(FL)</v>
      </c>
      <c r="B379" s="76" t="e">
        <f>'Плей лайт'!D73:I73</f>
        <v>#VALUE!</v>
      </c>
      <c r="C379" s="76" t="str">
        <f>'Плей лайт'!E73</f>
        <v>240V, Светодиодный световой занавес, размер 2 Х 3 М, 20 нитей, 37 светодиодов на 1 нити, каждый пятый светодиод мерцает, 740 светодиодов, потребляемая мощность 95,5W, возможность последовательного соединения, белый шнур, цвет: белый</v>
      </c>
      <c r="D379" s="94">
        <f>'Плей лайт'!F73</f>
        <v>84</v>
      </c>
      <c r="E379" s="94">
        <f>'Плей лайт'!G73</f>
        <v>92</v>
      </c>
    </row>
    <row r="380" spans="1:5" ht="48" x14ac:dyDescent="0.2">
      <c r="A380" s="76" t="str">
        <f>'Плей лайт'!A74</f>
        <v>LED-PL-2W-3720-240V-WW/BL(FL)</v>
      </c>
      <c r="B380" s="76" t="e">
        <f>'Плей лайт'!D74:I74</f>
        <v>#VALUE!</v>
      </c>
      <c r="C380" s="76" t="str">
        <f>'Плей лайт'!E74</f>
        <v>240V, Светодиодный световой занавес, размер 2 Х 3 М, 20 нитей, 37 светодиодов на 1 нити, каждый пятый светодиод мерцает, 740 светодиодов, потребляемая мощность 95,5W, возможность последовательного соединения, чёрный шнур, цвет: тёплый белый</v>
      </c>
      <c r="D380" s="94">
        <f>'Плей лайт'!F74</f>
        <v>84</v>
      </c>
      <c r="E380" s="94">
        <f>'Плей лайт'!G74</f>
        <v>92</v>
      </c>
    </row>
    <row r="381" spans="1:5" ht="48" x14ac:dyDescent="0.2">
      <c r="A381" s="76" t="str">
        <f>'Плей лайт'!A75</f>
        <v>LED-PL-2W-5720-240V-W/WH (Flash LED)</v>
      </c>
      <c r="B381" s="76" t="e">
        <f>'Плей лайт'!D75:I75</f>
        <v>#VALUE!</v>
      </c>
      <c r="C381" s="76" t="str">
        <f>'Плей лайт'!E75</f>
        <v>Светодиодный световой занавес, 240V, размер 2Х6М, 20 нитей, 57 светодиодов на 1 нити, каждый пятый светодиод мерцает, 1140 светодиодов, потребляемая мощность 191W, возможность последовательного соединения, белый шнур, цвет: белый</v>
      </c>
      <c r="D381" s="94">
        <f>'Плей лайт'!F75</f>
        <v>127</v>
      </c>
      <c r="E381" s="94">
        <f>'Плей лайт'!G75</f>
        <v>139</v>
      </c>
    </row>
    <row r="382" spans="1:5" ht="48" x14ac:dyDescent="0.2">
      <c r="A382" s="76" t="str">
        <f>'Плей лайт'!A76</f>
        <v>LED-PL-2W-5720-240V-WW/WH (Flash LED)</v>
      </c>
      <c r="B382" s="76" t="e">
        <f>'Плей лайт'!D76:I76</f>
        <v>#VALUE!</v>
      </c>
      <c r="C382" s="76" t="str">
        <f>'Плей лайт'!E76</f>
        <v>Светодиодный световой занавес, 240V, размер 2Х6М, 20 нитей, 57 светодиодов на 1 нити, каждый пятый светодиод мерцает, 1140 светодиодов, потребляемая мощность 191W, возможность последовательного соединения, белый шнур, цвет: теплый белый</v>
      </c>
      <c r="D382" s="94">
        <f>'Плей лайт'!F76</f>
        <v>127</v>
      </c>
      <c r="E382" s="94">
        <f>'Плей лайт'!G76</f>
        <v>139</v>
      </c>
    </row>
    <row r="383" spans="1:5" ht="12" x14ac:dyDescent="0.2">
      <c r="A383" s="325" t="str">
        <f>'Плей лайт'!A77</f>
        <v>Светодиодный Плей Лайт «Текущая вода»</v>
      </c>
      <c r="B383" s="325"/>
      <c r="C383" s="325"/>
      <c r="D383" s="325"/>
      <c r="E383" s="325"/>
    </row>
    <row r="384" spans="1:5" ht="48" x14ac:dyDescent="0.2">
      <c r="A384" s="76" t="str">
        <f>'Плей лайт'!A78</f>
        <v>LED-PLWF-480-3M-24V-R</v>
      </c>
      <c r="B384" s="76" t="e">
        <f>'Плей лайт'!D78:I78</f>
        <v>#VALUE!</v>
      </c>
      <c r="C384" s="76" t="str">
        <f>'Плей лайт'!E78</f>
        <v>24V, Светодиодный Плей Лайт «Текущая вода», ширина 1М, 10 нитей по 3М, 48 светодиодов в каждой нити, 480 светодиодов, потребляемая мощность 52 W, прозрачный провод, трансформатор и контроллер в комплекте, без возможности последовательного соединения, цвет светодиодов красный</v>
      </c>
      <c r="D384" s="94">
        <f>'Плей лайт'!F78</f>
        <v>71</v>
      </c>
      <c r="E384" s="94">
        <f>'Плей лайт'!G78</f>
        <v>78</v>
      </c>
    </row>
    <row r="385" spans="1:5" ht="48" x14ac:dyDescent="0.2">
      <c r="A385" s="76" t="str">
        <f>'Плей лайт'!A79</f>
        <v>LED-PLWF-480-3M-24V-Y</v>
      </c>
      <c r="B385" s="76" t="e">
        <f>'Плей лайт'!D79:I79</f>
        <v>#VALUE!</v>
      </c>
      <c r="C385" s="76" t="str">
        <f>'Плей лайт'!E79</f>
        <v>24V, Светодиодный Плей Лайт «Текущая вода», ширина 1М, 10 нитей по 3М, 48 светодиодов в каждой нити, 480 светодиодов, потребляемая мощность 52 W, прозрачный провод, трансформатор и контроллер в комплекте, без возможности последовательного соединения, цвет светодиодов жёлтый</v>
      </c>
      <c r="D385" s="94">
        <f>'Плей лайт'!F79</f>
        <v>71</v>
      </c>
      <c r="E385" s="94">
        <f>'Плей лайт'!G79</f>
        <v>78</v>
      </c>
    </row>
    <row r="386" spans="1:5" ht="48" x14ac:dyDescent="0.2">
      <c r="A386" s="76" t="str">
        <f>'Плей лайт'!A80</f>
        <v>LED-PLWF-480-3M-24V-В</v>
      </c>
      <c r="B386" s="76" t="e">
        <f>'Плей лайт'!D80:I80</f>
        <v>#VALUE!</v>
      </c>
      <c r="C386" s="76" t="str">
        <f>'Плей лайт'!E80</f>
        <v>24V, Светодиодный Плей Лайт «Текущая вода», ширина 1М, 10 нитей по 3М, 48 светодиодов в каждой нити, 480 светодиодов, потребляемая мощность 55 W, прозрачный провод, трансформатор и контроллер в комплекте, без возможности последовательного соединения, цвет светодиодов синий</v>
      </c>
      <c r="D386" s="94">
        <f>'Плей лайт'!F80</f>
        <v>74</v>
      </c>
      <c r="E386" s="94">
        <f>'Плей лайт'!G80</f>
        <v>81</v>
      </c>
    </row>
    <row r="387" spans="1:5" ht="48" x14ac:dyDescent="0.2">
      <c r="A387" s="76" t="str">
        <f>'Плей лайт'!A81</f>
        <v>LED-PLWF-480-3M-24V-G</v>
      </c>
      <c r="B387" s="76" t="e">
        <f>'Плей лайт'!D81:I81</f>
        <v>#VALUE!</v>
      </c>
      <c r="C387" s="76" t="str">
        <f>'Плей лайт'!E81</f>
        <v>24V, Светодиодный Плей Лайт «Текущая вода», ширина 1М, 10 нитей по 3М, 48 светодиодов в каждой нити, 480 светодиодов, потребляемая мощность 55 W, прозрачный провод, трансформатор и контроллер в комплекте, без возможности последовательного соединения, цвет светодиодов зелёный</v>
      </c>
      <c r="D387" s="94">
        <f>'Плей лайт'!F81</f>
        <v>77</v>
      </c>
      <c r="E387" s="94">
        <f>'Плей лайт'!G81</f>
        <v>85</v>
      </c>
    </row>
    <row r="388" spans="1:5" ht="48" x14ac:dyDescent="0.2">
      <c r="A388" s="76" t="str">
        <f>'Плей лайт'!A82</f>
        <v>LED-PLWF-480-3M-24V-W</v>
      </c>
      <c r="B388" s="76" t="e">
        <f>'Плей лайт'!D82:I82</f>
        <v>#VALUE!</v>
      </c>
      <c r="C388" s="76" t="str">
        <f>'Плей лайт'!E82</f>
        <v>24V, Светодиодный Плей Лайт «Текущая вода», ширина 1М, 10 нитей по 3М, 48 светодиодов в каждой нити, 480 светодиодов, потребляемая мощность 55 W, прозрачный провод, трансформатор и контроллер в комплекте, без возможности последовательного соединения, цвет светодиодов белый</v>
      </c>
      <c r="D388" s="94">
        <f>'Плей лайт'!F82</f>
        <v>77</v>
      </c>
      <c r="E388" s="94">
        <f>'Плей лайт'!G82</f>
        <v>85</v>
      </c>
    </row>
    <row r="389" spans="1:5" ht="48" x14ac:dyDescent="0.2">
      <c r="A389" s="76" t="str">
        <f>'Плей лайт'!A83</f>
        <v>LED-PLWF-960-5M-24V-Y</v>
      </c>
      <c r="B389" s="76" t="e">
        <f>'Плей лайт'!D83:I83</f>
        <v>#VALUE!</v>
      </c>
      <c r="C389" s="76" t="str">
        <f>'Плей лайт'!E83</f>
        <v>24V, Светодиодный Плей Лайт «Текущая вода», ширина 1М, 10 нитей по 5М, 96 светодиодов в каждой нити, 960 светодиодов, потребляемая мощность 104 W, прозрачный провод, трансформатор и контроллер в комплекте, без возможности последовательного соединения, цвет светодиодов жёлтый</v>
      </c>
      <c r="D389" s="94">
        <f>'Плей лайт'!F83</f>
        <v>106</v>
      </c>
      <c r="E389" s="94">
        <f>'Плей лайт'!G83</f>
        <v>116</v>
      </c>
    </row>
    <row r="390" spans="1:5" ht="48" x14ac:dyDescent="0.2">
      <c r="A390" s="76" t="str">
        <f>'Плей лайт'!A84</f>
        <v>LED-PLWF-960-5M-24V-R</v>
      </c>
      <c r="B390" s="76" t="e">
        <f>'Плей лайт'!D84:I84</f>
        <v>#VALUE!</v>
      </c>
      <c r="C390" s="76" t="str">
        <f>'Плей лайт'!E84</f>
        <v>24V, Светодиодный Плей Лайт «Текущая вода», ширина 1М, 10 нитей по 5М, 96 светодиодов в каждой нити, 960 светодиодов, потребляемая мощность 104 W, прозрачный провод, трансформатор и контроллер в комплекте, без возможности последовательного соединения, цвет светодиодов красный</v>
      </c>
      <c r="D390" s="94">
        <f>'Плей лайт'!F84</f>
        <v>106</v>
      </c>
      <c r="E390" s="94">
        <f>'Плей лайт'!G84</f>
        <v>116</v>
      </c>
    </row>
    <row r="391" spans="1:5" ht="48" x14ac:dyDescent="0.2">
      <c r="A391" s="76" t="str">
        <f>'Плей лайт'!A85</f>
        <v>LED-PLWF-960-5M-24V-B</v>
      </c>
      <c r="B391" s="76" t="e">
        <f>'Плей лайт'!D85:I85</f>
        <v>#VALUE!</v>
      </c>
      <c r="C391" s="76" t="str">
        <f>'Плей лайт'!E85</f>
        <v>24V, Светодиодный Плей Лайт «Текущая вода», ширина 1М, 10 нитей по 5М, 96 светодиодов в каждой нити, 960 светодиодов, потребляемая мощность 110 W, прозрачный провод, трансформатор и контроллер в комплекте, без возможности последовательного соединения, цвет светодиодов синий</v>
      </c>
      <c r="D391" s="94">
        <f>'Плей лайт'!F85</f>
        <v>119</v>
      </c>
      <c r="E391" s="94">
        <f>'Плей лайт'!G85</f>
        <v>130</v>
      </c>
    </row>
    <row r="392" spans="1:5" ht="48" x14ac:dyDescent="0.2">
      <c r="A392" s="76" t="str">
        <f>'Плей лайт'!A86</f>
        <v>LED-PLWF-960-5M-24V-G</v>
      </c>
      <c r="B392" s="76" t="e">
        <f>'Плей лайт'!D86:I86</f>
        <v>#VALUE!</v>
      </c>
      <c r="C392" s="76" t="str">
        <f>'Плей лайт'!E86</f>
        <v>24V, Светодиодный Плей Лайт «Текущая вода», ширина 1М, 10 нитей по 5М, 96 светодиодов в каждой нити, 960 светодиодов, потребляемая мощность 110 W, прозрачный провод, трансформатор и контроллер в комплекте, без возможности последовательного соединения, цвет светодиодов зелёный</v>
      </c>
      <c r="D392" s="94">
        <f>'Плей лайт'!F86</f>
        <v>130</v>
      </c>
      <c r="E392" s="94">
        <f>'Плей лайт'!G86</f>
        <v>143</v>
      </c>
    </row>
    <row r="393" spans="1:5" ht="48" x14ac:dyDescent="0.2">
      <c r="A393" s="76" t="str">
        <f>'Плей лайт'!A87</f>
        <v>LED-PLWF-960-5M-24V-W</v>
      </c>
      <c r="B393" s="76" t="e">
        <f>'Плей лайт'!D87:I87</f>
        <v>#VALUE!</v>
      </c>
      <c r="C393" s="76" t="str">
        <f>'Плей лайт'!E87</f>
        <v>24V, Светодиодный Плей Лайт «Текущая вода», ширина 1М, 10 нитей по 5М, 96 светодиодов в каждой нити, 960 светодиодов, потребляемая мощность 110 W, прозрачный провод, трансформатор и контроллер в комплекте, без возможности последовательного соединения, цвет светодиодов белый</v>
      </c>
      <c r="D393" s="94">
        <f>'Плей лайт'!F87</f>
        <v>130</v>
      </c>
      <c r="E393" s="94">
        <f>'Плей лайт'!G87</f>
        <v>143</v>
      </c>
    </row>
    <row r="394" spans="1:5" ht="12" x14ac:dyDescent="0.2">
      <c r="A394" s="325" t="str">
        <f>'Плей лайт'!A88</f>
        <v>Светодиодный Плей Лайт «Бахрома с кристаллами»</v>
      </c>
      <c r="B394" s="325"/>
      <c r="C394" s="325"/>
      <c r="D394" s="325"/>
      <c r="E394" s="325"/>
    </row>
    <row r="395" spans="1:5" ht="60" x14ac:dyDescent="0.2">
      <c r="A395" s="76" t="str">
        <f>'Плей лайт'!A89</f>
        <v>LED-RPL-90-2,5М-240V-W/CL</v>
      </c>
      <c r="B395" s="76" t="e">
        <f>'Плей лайт'!D89:I89</f>
        <v>#VALUE!</v>
      </c>
      <c r="C395" s="76" t="str">
        <f>'Плей лайт'!E89</f>
        <v>240V, Светодиодный занавес «Бахрома с кристаллами» для внутреннего применения, 90 светодиодов, цвет ровный белый, провод прозрачный, число светодиодов с кристаллами на нитях: 2,4,6,4,2, расстояние между светодиодами 10 см., растояние между лучами 10 см., общая ширина 2,5 метра, потребляемая мощность 8,64 W, возможность последовательного соединения</v>
      </c>
      <c r="D395" s="94">
        <f>'Плей лайт'!F89</f>
        <v>29.5</v>
      </c>
      <c r="E395" s="94">
        <f>'Плей лайт'!G89</f>
        <v>32.299999999999997</v>
      </c>
    </row>
    <row r="396" spans="1:5" ht="60" x14ac:dyDescent="0.2">
      <c r="A396" s="76" t="str">
        <f>'Плей лайт'!A90</f>
        <v>LED-RPL-90-2,5М-240V-WW/CL</v>
      </c>
      <c r="B396" s="76" t="e">
        <f>'Плей лайт'!D90:I90</f>
        <v>#VALUE!</v>
      </c>
      <c r="C396" s="76" t="str">
        <f>'Плей лайт'!E90</f>
        <v>240V, Светодиодный занавес «Бахрома с кристаллами» для внутреннего применения, 90 светодиодов, цвет тёплый белый, провод прозрачный, число светодиодов с кристаллами на нитях: 2,4,6,4,2, расстояние между светодиодами 10 см., растояние между лучами 10 см., общая ширина 2,5 метра, потребляемая мощность 8,64 W, возможность последовательного соединения</v>
      </c>
      <c r="D396" s="94">
        <f>'Плей лайт'!F90</f>
        <v>29.5</v>
      </c>
      <c r="E396" s="94">
        <f>'Плей лайт'!G90</f>
        <v>32.299999999999997</v>
      </c>
    </row>
    <row r="397" spans="1:5" ht="12" x14ac:dyDescent="0.2">
      <c r="A397" s="325" t="str">
        <f>'Плей лайт'!A91</f>
        <v>Светодиодный Плей Лайт «Бахрома» с мерцающими светодиодами</v>
      </c>
      <c r="B397" s="325"/>
      <c r="C397" s="325"/>
      <c r="D397" s="325"/>
      <c r="E397" s="325"/>
    </row>
    <row r="398" spans="1:5" ht="60" x14ac:dyDescent="0.2">
      <c r="A398" s="76" t="str">
        <f>'Плей лайт'!A92</f>
        <v>LED-RPL-180-240V-W Black wire (Flash LED)</v>
      </c>
      <c r="B398" s="76" t="e">
        <f>'Плей лайт'!D92:I92</f>
        <v>#VALUE!</v>
      </c>
      <c r="C398" s="76" t="str">
        <f>'Плей лайт'!E92</f>
        <v xml:space="preserve"> 240V, Светодиодный занавес «Бахрома» с мерцающими светодиодами, 180 светодиодов (30Х6), 18 мерцающих светодиодов, цвет белый,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 </v>
      </c>
      <c r="D398" s="94">
        <f>'Плей лайт'!F92</f>
        <v>31.5</v>
      </c>
      <c r="E398" s="94">
        <f>'Плей лайт'!G92</f>
        <v>34.700000000000003</v>
      </c>
    </row>
    <row r="399" spans="1:5" ht="60" x14ac:dyDescent="0.2">
      <c r="A399" s="76" t="str">
        <f>'Плей лайт'!A93</f>
        <v>LED-RPL-180-240V-W White wire (Flash LED)</v>
      </c>
      <c r="B399" s="76" t="e">
        <f>'Плей лайт'!D93:I93</f>
        <v>#VALUE!</v>
      </c>
      <c r="C399" s="76" t="str">
        <f>'Плей лайт'!E93</f>
        <v>240V, Светодиодный занавес «Бахрома» с мерцающими светодиодами, 180 светодиодов (30Х6), 18 мерцающих светодиодов, цвет белый,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399" s="94">
        <f>'Плей лайт'!F93</f>
        <v>31.5</v>
      </c>
      <c r="E399" s="94">
        <f>'Плей лайт'!G93</f>
        <v>34.700000000000003</v>
      </c>
    </row>
    <row r="400" spans="1:5" ht="60" x14ac:dyDescent="0.2">
      <c r="A400" s="76" t="str">
        <f>'Плей лайт'!A94</f>
        <v>LED-RPL-180-240V-WW White wire (Flash LED)</v>
      </c>
      <c r="B400" s="76" t="e">
        <f>'Плей лайт'!D94:I94</f>
        <v>#VALUE!</v>
      </c>
      <c r="C400" s="76" t="str">
        <f>'Плей лайт'!E94</f>
        <v>240V, Светодиодный занавес «Бахрома» с мерцающими светодиодами, 180 светодиодов (30Х6), 18 мерцающих светодиодов, цвет теплый белый,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00" s="94">
        <f>'Плей лайт'!F94</f>
        <v>31.5</v>
      </c>
      <c r="E400" s="94">
        <f>'Плей лайт'!G94</f>
        <v>34.700000000000003</v>
      </c>
    </row>
    <row r="401" spans="1:5" ht="60" x14ac:dyDescent="0.2">
      <c r="A401" s="76" t="str">
        <f>'Плей лайт'!A95</f>
        <v>LED-RPL-180-240V-WW Black wire (Flash LED)</v>
      </c>
      <c r="B401" s="76" t="e">
        <f>'Плей лайт'!D95:I95</f>
        <v>#VALUE!</v>
      </c>
      <c r="C401" s="76" t="str">
        <f>'Плей лайт'!E95</f>
        <v>240V, Светодиодный занавес «Бахрома»с мерцающими светодиодами, 180 светодиодов (30Х6), 18 мерцающих светодиодов, цвет теплый белый, шнур черный,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01" s="94">
        <f>'Плей лайт'!F95</f>
        <v>31.5</v>
      </c>
      <c r="E401" s="94">
        <f>'Плей лайт'!G95</f>
        <v>34.700000000000003</v>
      </c>
    </row>
    <row r="402" spans="1:5" ht="12" x14ac:dyDescent="0.2">
      <c r="A402" s="325" t="str">
        <f>'Плей лайт'!A96</f>
        <v>Светодиодный Плей Лайт «Бахрома»</v>
      </c>
      <c r="B402" s="325"/>
      <c r="C402" s="325"/>
      <c r="D402" s="325"/>
      <c r="E402" s="325"/>
    </row>
    <row r="403" spans="1:5" ht="48" x14ac:dyDescent="0.2">
      <c r="A403" s="76" t="str">
        <f>'Плей лайт'!A97</f>
        <v>LED-RPL-180-240V-R/W</v>
      </c>
      <c r="B403" s="76" t="e">
        <f>'Плей лайт'!D97:I97</f>
        <v>#VALUE!</v>
      </c>
      <c r="C403" s="76" t="str">
        <f>'Плей лайт'!E97</f>
        <v xml:space="preserve"> 240V, Светодиодный занавес «Бахрома», 180 светодиодов (30Х6), цвет красный,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03" s="94">
        <f>'Плей лайт'!F97</f>
        <v>26</v>
      </c>
      <c r="E403" s="94">
        <f>'Плей лайт'!G97</f>
        <v>28.6</v>
      </c>
    </row>
    <row r="404" spans="1:5" ht="48" x14ac:dyDescent="0.2">
      <c r="A404" s="76" t="str">
        <f>'Плей лайт'!A98</f>
        <v>LED-RPL-180-240V-R/CL</v>
      </c>
      <c r="B404" s="76" t="e">
        <f>'Плей лайт'!D98:I98</f>
        <v>#VALUE!</v>
      </c>
      <c r="C404" s="76" t="str">
        <f>'Плей лайт'!E98</f>
        <v xml:space="preserve"> 240V Светодиодный занавес «Бахрома», 180 светодиодов (30Х6), цвет красный, шнур прозрачный,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04" s="94">
        <f>'Плей лайт'!F98</f>
        <v>26</v>
      </c>
      <c r="E404" s="94">
        <f>'Плей лайт'!G98</f>
        <v>28.6</v>
      </c>
    </row>
    <row r="405" spans="1:5" ht="48" x14ac:dyDescent="0.2">
      <c r="A405" s="76" t="str">
        <f>'Плей лайт'!A99</f>
        <v>LED-RPL-180-240V-R/BL</v>
      </c>
      <c r="B405" s="76" t="e">
        <f>'Плей лайт'!D99:I99</f>
        <v>#VALUE!</v>
      </c>
      <c r="C405" s="76" t="str">
        <f>'Плей лайт'!E99</f>
        <v xml:space="preserve"> 240V, Светодиодный занавес «Бахрома», 180 светодиодов (30Х6), цвет красный, шнур чёрный,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05" s="94">
        <f>'Плей лайт'!F99</f>
        <v>26</v>
      </c>
      <c r="E405" s="94">
        <f>'Плей лайт'!G99</f>
        <v>28.6</v>
      </c>
    </row>
    <row r="406" spans="1:5" ht="48" x14ac:dyDescent="0.2">
      <c r="A406" s="76" t="str">
        <f>'Плей лайт'!A100</f>
        <v>LED-RPL-180-240V-Y/W</v>
      </c>
      <c r="B406" s="76" t="e">
        <f>'Плей лайт'!D100:I100</f>
        <v>#VALUE!</v>
      </c>
      <c r="C406" s="76" t="str">
        <f>'Плей лайт'!E100</f>
        <v xml:space="preserve"> 240V, Светодиодный занавес «Бахрома», 180 светодиодов (30Х6), цвет желтый,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06" s="94">
        <f>'Плей лайт'!F100</f>
        <v>26</v>
      </c>
      <c r="E406" s="94">
        <f>'Плей лайт'!G100</f>
        <v>28.6</v>
      </c>
    </row>
    <row r="407" spans="1:5" ht="48" x14ac:dyDescent="0.2">
      <c r="A407" s="76" t="str">
        <f>'Плей лайт'!A101</f>
        <v>LED-RPL-180-240V-Y/CL</v>
      </c>
      <c r="B407" s="76" t="e">
        <f>'Плей лайт'!D101:I101</f>
        <v>#VALUE!</v>
      </c>
      <c r="C407" s="76" t="str">
        <f>'Плей лайт'!E101</f>
        <v xml:space="preserve"> 240V, Светодиодный занавес «Бахрома», 180 светодиодов (30Х6), цвет желтый, шнур прозрачный,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07" s="94">
        <f>'Плей лайт'!F101</f>
        <v>26</v>
      </c>
      <c r="E407" s="94">
        <f>'Плей лайт'!G101</f>
        <v>28.6</v>
      </c>
    </row>
    <row r="408" spans="1:5" ht="48" x14ac:dyDescent="0.2">
      <c r="A408" s="76" t="str">
        <f>'Плей лайт'!A102</f>
        <v>LED-RPL-180-240V-Y/BL</v>
      </c>
      <c r="B408" s="76" t="e">
        <f>'Плей лайт'!D102:I102</f>
        <v>#VALUE!</v>
      </c>
      <c r="C408" s="76" t="str">
        <f>'Плей лайт'!E102</f>
        <v xml:space="preserve"> 240V, Светодиодный занавес «Бахрома», 180 светодиодов (30Х6), цвет желтый, шнур чёрный,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08" s="94">
        <f>'Плей лайт'!F102</f>
        <v>26</v>
      </c>
      <c r="E408" s="94">
        <f>'Плей лайт'!G102</f>
        <v>28.6</v>
      </c>
    </row>
    <row r="409" spans="1:5" ht="48" x14ac:dyDescent="0.2">
      <c r="A409" s="76" t="str">
        <f>'Плей лайт'!A103</f>
        <v>LED-RPL-180-240V-G/W</v>
      </c>
      <c r="B409" s="76" t="e">
        <f>'Плей лайт'!D103:I103</f>
        <v>#VALUE!</v>
      </c>
      <c r="C409" s="76" t="str">
        <f>'Плей лайт'!E103</f>
        <v xml:space="preserve"> 240V, Светодиодный занавес «Бахрома», 180 светодиодов (30Х6), цвет зеленый,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09" s="94">
        <f>'Плей лайт'!F103</f>
        <v>29.5</v>
      </c>
      <c r="E409" s="94">
        <f>'Плей лайт'!G103</f>
        <v>32.299999999999997</v>
      </c>
    </row>
    <row r="410" spans="1:5" ht="48" x14ac:dyDescent="0.2">
      <c r="A410" s="76" t="str">
        <f>'Плей лайт'!A104</f>
        <v>LED-RPL-180-240V-G/CL</v>
      </c>
      <c r="B410" s="76" t="e">
        <f>'Плей лайт'!D104:I104</f>
        <v>#VALUE!</v>
      </c>
      <c r="C410" s="76" t="str">
        <f>'Плей лайт'!E104</f>
        <v xml:space="preserve"> 240V, Светодиодный занавес «Бахрома», 180 светодиодов (30Х6), цвет зеленый, шнур прозрачный,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10" s="94">
        <f>'Плей лайт'!F104</f>
        <v>29.5</v>
      </c>
      <c r="E410" s="94">
        <f>'Плей лайт'!G104</f>
        <v>32.299999999999997</v>
      </c>
    </row>
    <row r="411" spans="1:5" ht="48" x14ac:dyDescent="0.2">
      <c r="A411" s="76" t="str">
        <f>'Плей лайт'!A105</f>
        <v>LED-RPL-180-240V-G/BL</v>
      </c>
      <c r="B411" s="76" t="e">
        <f>'Плей лайт'!D105:I105</f>
        <v>#VALUE!</v>
      </c>
      <c r="C411" s="76" t="str">
        <f>'Плей лайт'!E105</f>
        <v xml:space="preserve"> 240V, Светодиодный занавес «Бахрома», 180 светодиодов (30Х6), цвет зеленый, шнур чёрный,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11" s="94">
        <f>'Плей лайт'!F105</f>
        <v>29.5</v>
      </c>
      <c r="E411" s="94">
        <f>'Плей лайт'!G105</f>
        <v>32.299999999999997</v>
      </c>
    </row>
    <row r="412" spans="1:5" ht="48" x14ac:dyDescent="0.2">
      <c r="A412" s="76" t="str">
        <f>'Плей лайт'!A106</f>
        <v>LED-RPL-180-240V-B/W</v>
      </c>
      <c r="B412" s="76" t="e">
        <f>'Плей лайт'!D106:I106</f>
        <v>#VALUE!</v>
      </c>
      <c r="C412" s="76" t="str">
        <f>'Плей лайт'!E106</f>
        <v xml:space="preserve"> 240V, Светодиодный занавес «Бахрома», 180 светодиодов (30Х6), цвет синий,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12" s="94">
        <f>'Плей лайт'!F106</f>
        <v>28.4</v>
      </c>
      <c r="E412" s="94">
        <f>'Плей лайт'!G106</f>
        <v>31.2</v>
      </c>
    </row>
    <row r="413" spans="1:5" ht="48" x14ac:dyDescent="0.2">
      <c r="A413" s="76" t="str">
        <f>'Плей лайт'!A107</f>
        <v>LED-RPL-180-240V-B/CL</v>
      </c>
      <c r="B413" s="76" t="e">
        <f>'Плей лайт'!D107:I107</f>
        <v>#VALUE!</v>
      </c>
      <c r="C413" s="76" t="str">
        <f>'Плей лайт'!E107</f>
        <v xml:space="preserve"> 240V, Светодиодный занавес «Бахрома», 180 светодиодов (30Х6), цвет синий, шнур прозрачный,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13" s="94">
        <f>'Плей лайт'!F107</f>
        <v>28.4</v>
      </c>
      <c r="E413" s="94">
        <f>'Плей лайт'!G107</f>
        <v>31.2</v>
      </c>
    </row>
    <row r="414" spans="1:5" ht="48" x14ac:dyDescent="0.2">
      <c r="A414" s="76" t="str">
        <f>'Плей лайт'!A108</f>
        <v>LED-RPL-180-240V-B/BL</v>
      </c>
      <c r="B414" s="76" t="e">
        <f>'Плей лайт'!D108:I108</f>
        <v>#VALUE!</v>
      </c>
      <c r="C414" s="76" t="str">
        <f>'Плей лайт'!E108</f>
        <v xml:space="preserve"> 240V, Светодиодный занавес «Бахрома», 180 светодиодов (30Х6), цвет синий, шнур чёрный,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14" s="94">
        <f>'Плей лайт'!F108</f>
        <v>28.4</v>
      </c>
      <c r="E414" s="94">
        <f>'Плей лайт'!G108</f>
        <v>31.2</v>
      </c>
    </row>
    <row r="415" spans="1:5" ht="48" x14ac:dyDescent="0.2">
      <c r="A415" s="76" t="str">
        <f>'Плей лайт'!A109</f>
        <v>LED-RPL-180-240V-W/W</v>
      </c>
      <c r="B415" s="76" t="e">
        <f>'Плей лайт'!D109:I109</f>
        <v>#VALUE!</v>
      </c>
      <c r="C415" s="76" t="str">
        <f>'Плей лайт'!E109</f>
        <v xml:space="preserve"> 240V, Светодиодный занавес «Бахрома», 180 светодиодов (30Х6), цвет белый,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15" s="94">
        <f>'Плей лайт'!F109</f>
        <v>29.5</v>
      </c>
      <c r="E415" s="94">
        <f>'Плей лайт'!G109</f>
        <v>32.299999999999997</v>
      </c>
    </row>
    <row r="416" spans="1:5" ht="48" x14ac:dyDescent="0.2">
      <c r="A416" s="76" t="str">
        <f>'Плей лайт'!A110</f>
        <v>LED-RPL-180-240V-W/CL</v>
      </c>
      <c r="B416" s="76" t="e">
        <f>'Плей лайт'!D110:I110</f>
        <v>#VALUE!</v>
      </c>
      <c r="C416" s="76" t="str">
        <f>'Плей лайт'!E110</f>
        <v xml:space="preserve"> 240V, Светодиодный занавес «Бахрома», 180 светодиодов (30Х6), цвет белый, шнур прозрачный,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16" s="94">
        <f>'Плей лайт'!F110</f>
        <v>29.5</v>
      </c>
      <c r="E416" s="94">
        <f>'Плей лайт'!G110</f>
        <v>32.299999999999997</v>
      </c>
    </row>
    <row r="417" spans="1:5" ht="48" x14ac:dyDescent="0.2">
      <c r="A417" s="76" t="str">
        <f>'Плей лайт'!A111</f>
        <v>LED-RPL-180-240V-WW/W</v>
      </c>
      <c r="B417" s="76" t="e">
        <f>'Плей лайт'!D111:I111</f>
        <v>#VALUE!</v>
      </c>
      <c r="C417" s="76" t="str">
        <f>'Плей лайт'!E111</f>
        <v>240V, Светодиодный занавес «Бахрома», 180 светодиодов (30Х6), цвет теплый белый,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17" s="94">
        <f>'Плей лайт'!F111</f>
        <v>29.5</v>
      </c>
      <c r="E417" s="94">
        <f>'Плей лайт'!G111</f>
        <v>32.299999999999997</v>
      </c>
    </row>
    <row r="418" spans="1:5" ht="60" x14ac:dyDescent="0.2">
      <c r="A418" s="76" t="str">
        <f>'Плей лайт'!A112</f>
        <v>LED-RPL-180-240V-WW/CL</v>
      </c>
      <c r="B418" s="76" t="e">
        <f>'Плей лайт'!D112:I112</f>
        <v>#VALUE!</v>
      </c>
      <c r="C418" s="76" t="str">
        <f>'Плей лайт'!E112</f>
        <v>240V, Светодиодный занавес «Бахрома», 180 светодиодов (30Х6), цвет теплый белый, шнур прозрачный,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18" s="94">
        <f>'Плей лайт'!F112</f>
        <v>29.5</v>
      </c>
      <c r="E418" s="94">
        <f>'Плей лайт'!G112</f>
        <v>32.299999999999997</v>
      </c>
    </row>
    <row r="419" spans="1:5" ht="48" x14ac:dyDescent="0.2">
      <c r="A419" s="76" t="str">
        <f>'Плей лайт'!A113</f>
        <v>LED-RPL-180-240V-W/BL</v>
      </c>
      <c r="B419" s="76" t="e">
        <f>'Плей лайт'!D113:I113</f>
        <v>#VALUE!</v>
      </c>
      <c r="C419" s="76" t="str">
        <f>'Плей лайт'!E113</f>
        <v xml:space="preserve"> 240V, Светодиодный занавес «Бахрома», 180 светодиодов (30Х6), цвет белый, шнур чёрный,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19" s="94">
        <f>'Плей лайт'!F113</f>
        <v>29.5</v>
      </c>
      <c r="E419" s="94">
        <f>'Плей лайт'!G113</f>
        <v>32.299999999999997</v>
      </c>
    </row>
    <row r="420" spans="1:5" ht="48" x14ac:dyDescent="0.2">
      <c r="A420" s="76" t="str">
        <f>'Плей лайт'!A114</f>
        <v>LED-RPL-180-240V-WW/BL</v>
      </c>
      <c r="B420" s="76" t="e">
        <f>'Плей лайт'!D114:I114</f>
        <v>#VALUE!</v>
      </c>
      <c r="C420" s="76" t="str">
        <f>'Плей лайт'!E114</f>
        <v xml:space="preserve"> 240V, Светодиодный занавес «Бахрома», 180 светодиодов (30Х6), цвет тёплый белый, шнур чёрный,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20" s="94">
        <f>'Плей лайт'!F114</f>
        <v>29.5</v>
      </c>
      <c r="E420" s="94">
        <f>'Плей лайт'!G114</f>
        <v>32.299999999999997</v>
      </c>
    </row>
    <row r="421" spans="1:5" ht="60" x14ac:dyDescent="0.2">
      <c r="A421" s="76" t="str">
        <f>'Плей лайт'!A115</f>
        <v>LED-RPL-360-240V-R/W</v>
      </c>
      <c r="B421" s="76" t="e">
        <f>'Плей лайт'!D115:I115</f>
        <v>#VALUE!</v>
      </c>
      <c r="C421" s="76" t="str">
        <f>'Плей лайт'!E115</f>
        <v xml:space="preserve"> 240V, Светодиодный занавес «Бахрома», 360 светодиодов (30Х12), цвет красный, шнур белый, число светодиодов на лучах 2,4,5,8,5,4,2, расстояние между светодиодами 10 см., растояние между лучами 10 см., общая ширина 8,4 метра, потребляемая мощность 27,6W, возможность последовательного соединения</v>
      </c>
      <c r="D421" s="94">
        <f>'Плей лайт'!F115</f>
        <v>52</v>
      </c>
      <c r="E421" s="94">
        <f>'Плей лайт'!G115</f>
        <v>57.2</v>
      </c>
    </row>
    <row r="422" spans="1:5" ht="48" x14ac:dyDescent="0.2">
      <c r="A422" s="76" t="str">
        <f>'Плей лайт'!A116</f>
        <v>LED-RPL-360-240V-Y/W</v>
      </c>
      <c r="B422" s="76" t="e">
        <f>'Плей лайт'!D116:I116</f>
        <v>#VALUE!</v>
      </c>
      <c r="C422" s="76" t="str">
        <f>'Плей лайт'!E116</f>
        <v xml:space="preserve"> 240V, Светодиодный занавес «Бахрома», 360 светодиодов (30Х12), цвет желтый, шнур белый, число светодиодов на лучах 2,4,5,8,5,4,2, расстояние между светодиодами 10 см., растояние между лучами 10 см., общая ширина 8,4 метра, потребляемая мощность 27,6W, возможность последовательного соединения</v>
      </c>
      <c r="D422" s="94">
        <f>'Плей лайт'!F116</f>
        <v>52</v>
      </c>
      <c r="E422" s="94">
        <f>'Плей лайт'!G116</f>
        <v>57.2</v>
      </c>
    </row>
    <row r="423" spans="1:5" ht="60" x14ac:dyDescent="0.2">
      <c r="A423" s="76" t="str">
        <f>'Плей лайт'!A117</f>
        <v>LED-RPL-360-240V-G/W</v>
      </c>
      <c r="B423" s="76" t="e">
        <f>'Плей лайт'!D117:I117</f>
        <v>#VALUE!</v>
      </c>
      <c r="C423" s="76" t="str">
        <f>'Плей лайт'!E117</f>
        <v xml:space="preserve"> 240V, Светодиодный занавес «Бахрома», 360 светодиодов (30Х12), цвет зеленый, шнур белый, число светодиодов на лучах 2,4,5,8,5,4,2, расстояние между светодиодами 10 см., растояние между лучами 10 см., общая ширина 8,4 метра, потребляемая мощность  27,6W, возможность последовательного соединения</v>
      </c>
      <c r="D423" s="94">
        <f>'Плей лайт'!F117</f>
        <v>59</v>
      </c>
      <c r="E423" s="94">
        <f>'Плей лайт'!G117</f>
        <v>64.599999999999994</v>
      </c>
    </row>
    <row r="424" spans="1:5" ht="48" x14ac:dyDescent="0.2">
      <c r="A424" s="76" t="str">
        <f>'Плей лайт'!A118</f>
        <v>LED-RPL-360-240V-B/W</v>
      </c>
      <c r="B424" s="76" t="e">
        <f>'Плей лайт'!D118:I118</f>
        <v>#VALUE!</v>
      </c>
      <c r="C424" s="76" t="str">
        <f>'Плей лайт'!E118</f>
        <v xml:space="preserve"> 240V, Светодиодный занавес «Бахрома», 360 светодиодов (30Х12), цвет синий, шнур белый, число светодиодов на лучах 2,4,5,8,5,4,2, расстояние между светодиодами 10 см., растояние между лучами 10 см., общая ширина 8,4 метра, потребляемая мощность 27,6W, возможность последовательного соединения</v>
      </c>
      <c r="D424" s="94">
        <f>'Плей лайт'!F118</f>
        <v>56.8</v>
      </c>
      <c r="E424" s="94">
        <f>'Плей лайт'!G118</f>
        <v>64.400000000000006</v>
      </c>
    </row>
    <row r="425" spans="1:5" ht="48" x14ac:dyDescent="0.2">
      <c r="A425" s="76" t="str">
        <f>'Плей лайт'!A119</f>
        <v>LED-RPL-360-240V-W/W</v>
      </c>
      <c r="B425" s="76" t="e">
        <f>'Плей лайт'!D119:I119</f>
        <v>#VALUE!</v>
      </c>
      <c r="C425" s="76" t="str">
        <f>'Плей лайт'!E119</f>
        <v xml:space="preserve"> 240V, Светодиодный занавес «Бахрома», 360 светодиодов (30Х12), цвет белый, шнур белый, число светодиодов на лучах 2,4,5,8,5,4,2, расстояние между светодиодами 10 см., растояние между лучами 10 см., общая ширина 8,4 метра, потребляемая мощность 27,6W, возможность последовательного соединения</v>
      </c>
      <c r="D425" s="94">
        <f>'Плей лайт'!F119</f>
        <v>59</v>
      </c>
      <c r="E425" s="94">
        <f>'Плей лайт'!G119</f>
        <v>64.599999999999994</v>
      </c>
    </row>
    <row r="426" spans="1:5" ht="48" x14ac:dyDescent="0.2">
      <c r="A426" s="76" t="str">
        <f>'Плей лайт'!A120</f>
        <v>LED-RPL-360-240V-WW/BL</v>
      </c>
      <c r="B426" s="76" t="e">
        <f>'Плей лайт'!D120:I120</f>
        <v>#VALUE!</v>
      </c>
      <c r="C426" s="76" t="str">
        <f>'Плей лайт'!E120</f>
        <v xml:space="preserve"> 240V, Светодиодный занавес «Бахрома», 360 светодиодов (30Х12), цвет тёплый белый, шнур чёрный, число светодиодов на лучах 2,4,5,8,5,4,2, расстояние между светодиодами 10 см., растояние между лучами 10 см., общая ширина 8,4 метра, потребляемая мощность 27,6W, возможность последовательного соединения</v>
      </c>
      <c r="D426" s="94">
        <f>'Плей лайт'!F120</f>
        <v>59</v>
      </c>
      <c r="E426" s="94">
        <f>'Плей лайт'!G120</f>
        <v>64.599999999999994</v>
      </c>
    </row>
    <row r="427" spans="1:5" ht="60" x14ac:dyDescent="0.2">
      <c r="A427" s="76" t="str">
        <f>'Плей лайт'!A121</f>
        <v>LED-RPL-200-3,6M-240V-WW/BL</v>
      </c>
      <c r="B427" s="76" t="e">
        <f>'Плей лайт'!D121:I121</f>
        <v>#VALUE!</v>
      </c>
      <c r="C427" s="76" t="str">
        <f>'Плей лайт'!E121</f>
        <v xml:space="preserve"> 240V, Светодиодный занавес «Бахрома» для внутреннего применения на тонком проводе, 200 светодиодов, диаметр светодиода 3 мм, цвет теплый белый, шнур черный, число светодиодов на лучах 2,4,6,8,10,8,6,4,2, расстояние между светодиодами 8 см., растояние между лучами 8 см., общая длина 3,6 метра, потребляемая мощность 12W</v>
      </c>
      <c r="D427" s="94">
        <f>'Плей лайт'!F121</f>
        <v>20</v>
      </c>
      <c r="E427" s="94">
        <f>'Плей лайт'!G121</f>
        <v>22</v>
      </c>
    </row>
    <row r="428" spans="1:5" ht="60" x14ac:dyDescent="0.2">
      <c r="A428" s="76" t="str">
        <f>'Плей лайт'!A122</f>
        <v>LED-RPL-200-3,6M-240V-B/BL</v>
      </c>
      <c r="B428" s="76" t="e">
        <f>'Плей лайт'!D122:I122</f>
        <v>#VALUE!</v>
      </c>
      <c r="C428" s="76" t="str">
        <f>'Плей лайт'!E122</f>
        <v xml:space="preserve"> 240V, Светодиодный занавес «Бахрома» для внутреннего применения на тонком проводе, 200 светодиодов, диаметр светодиода 3 мм, цвет синий, шнур черный, число светодиодов на лучах 2,4,6,8,10,8,6,4,2, расстояние между светодиодами 8 см., растояние между лучами 8 см., общая длина 3,6 метра, потребляемая мощность 12W</v>
      </c>
      <c r="D428" s="94">
        <f>'Плей лайт'!F122</f>
        <v>16.5</v>
      </c>
      <c r="E428" s="94">
        <f>'Плей лайт'!G122</f>
        <v>18.5</v>
      </c>
    </row>
    <row r="429" spans="1:5" ht="12" x14ac:dyDescent="0.2">
      <c r="A429" s="325" t="str">
        <f>'Плей лайт'!A123</f>
        <v>Светодиодный Плей Лайт с матовыми шариками</v>
      </c>
      <c r="B429" s="325"/>
      <c r="C429" s="325"/>
      <c r="D429" s="325"/>
      <c r="E429" s="325"/>
    </row>
    <row r="430" spans="1:5" ht="48" x14ac:dyDescent="0.2">
      <c r="A430" s="76" t="str">
        <f>'Плей лайт'!A124</f>
        <v>LED-1920-1.5*2-240V-GO2-R</v>
      </c>
      <c r="B430" s="76" t="e">
        <f>'Плей лайт'!D124:I124</f>
        <v>#VALUE!</v>
      </c>
      <c r="C430" s="76" t="str">
        <f>'Плей лайт'!E124</f>
        <v>240V, Занавес со светодиодными матовыми шариками, размер занавеса 2Х1,5 метра, размер шарика 10мм,  20 нитей, 19 шариков на 1 нити, потребляемая мощность 30 W, возможность последовательного соединения, белый провод, цвет: красный. Контроллер в комплекте</v>
      </c>
      <c r="D430" s="94">
        <f>'Плей лайт'!F124</f>
        <v>26.4</v>
      </c>
      <c r="E430" s="94">
        <f>'Плей лайт'!G124</f>
        <v>30.4</v>
      </c>
    </row>
    <row r="431" spans="1:5" ht="48" x14ac:dyDescent="0.2">
      <c r="A431" s="76" t="str">
        <f>'Плей лайт'!A125</f>
        <v>LED-1920-1.5*2-240V-GO2-Y</v>
      </c>
      <c r="B431" s="76" t="e">
        <f>'Плей лайт'!D125:I125</f>
        <v>#VALUE!</v>
      </c>
      <c r="C431" s="76" t="str">
        <f>'Плей лайт'!E125</f>
        <v xml:space="preserve"> 240V, Занавес со светодиодными матовыми шариками, размер занавеса 2 Х 1,5 метра, размер шарика 10мм,  20 нитей, 19 шариков на 1 нити, потребляемая мощность 30 W, возможность последовательного соединения, белый провод, цвет: жёлтый. Контроллер в комплекте</v>
      </c>
      <c r="D431" s="94">
        <f>'Плей лайт'!F125</f>
        <v>26.4</v>
      </c>
      <c r="E431" s="94">
        <f>'Плей лайт'!G125</f>
        <v>30.4</v>
      </c>
    </row>
    <row r="432" spans="1:5" ht="48" x14ac:dyDescent="0.2">
      <c r="A432" s="76" t="str">
        <f>'Плей лайт'!A126</f>
        <v>LED-1920-1.5*2-240V-GO2-B</v>
      </c>
      <c r="B432" s="76" t="e">
        <f>'Плей лайт'!D126:I126</f>
        <v>#VALUE!</v>
      </c>
      <c r="C432" s="76" t="str">
        <f>'Плей лайт'!E126</f>
        <v>240V, Занавес со светодиодными матовыми шариками, размер занавеса 2Х1,5 метра, размер шарика 10мм,  20 нитей, 19 шариков на 1 нити, потребляемая мощность 30 W, возможность последовательного соединения, белый провод, цвет: синий. Контроллер в комплекте</v>
      </c>
      <c r="D432" s="94">
        <f>'Плей лайт'!F126</f>
        <v>28.8</v>
      </c>
      <c r="E432" s="94">
        <f>'Плей лайт'!G126</f>
        <v>32</v>
      </c>
    </row>
    <row r="433" spans="1:5" ht="48" x14ac:dyDescent="0.2">
      <c r="A433" s="76" t="str">
        <f>'Плей лайт'!A127</f>
        <v>LED-1920-1.5*2-240V-GO2-W</v>
      </c>
      <c r="B433" s="76" t="e">
        <f>'Плей лайт'!D127:I127</f>
        <v>#VALUE!</v>
      </c>
      <c r="C433" s="76" t="str">
        <f>'Плей лайт'!E127</f>
        <v>240V, Занавес со светодиодными матовыми шариками, размер занавеса 2Х1,5 метра, размер шарика 10мм,  20 нитей, 19 шариков на 1 нити, потребляемая мощность 30 W, возможность последовательного соединения, белый провод, цвет: белый. Контроллер в комплекте</v>
      </c>
      <c r="D433" s="94">
        <f>'Плей лайт'!F127</f>
        <v>32</v>
      </c>
      <c r="E433" s="94">
        <f>'Плей лайт'!G127</f>
        <v>34.4</v>
      </c>
    </row>
    <row r="434" spans="1:5" ht="48" x14ac:dyDescent="0.2">
      <c r="A434" s="76" t="str">
        <f>'Плей лайт'!A128</f>
        <v>LED-1920-1.5*2-240V-GO2-G</v>
      </c>
      <c r="B434" s="76" t="e">
        <f>'Плей лайт'!D128:I128</f>
        <v>#VALUE!</v>
      </c>
      <c r="C434" s="76" t="str">
        <f>'Плей лайт'!E128</f>
        <v>240V, Занавес со светодиодными матовыми шариками, размер занавеса 2Х1,5 метра, размер шарика 10мм,  20 нитей, 19 шариков на 1 нити, потребляемая мощность 30 W, возможность последовательного соединения, белый провод, цвет: зелёный. Контроллер в комплекте</v>
      </c>
      <c r="D434" s="94">
        <f>'Плей лайт'!F128</f>
        <v>32</v>
      </c>
      <c r="E434" s="94">
        <f>'Плей лайт'!G128</f>
        <v>34.4</v>
      </c>
    </row>
    <row r="435" spans="1:5" ht="48" x14ac:dyDescent="0.2">
      <c r="A435" s="76" t="str">
        <f>'Плей лайт'!A129</f>
        <v>LED-1920-1.5*2-240V-GO2-М</v>
      </c>
      <c r="B435" s="76" t="e">
        <f>'Плей лайт'!D129:I129</f>
        <v>#VALUE!</v>
      </c>
      <c r="C435" s="76" t="str">
        <f>'Плей лайт'!E129</f>
        <v>240V, Занавес со светодиодными матовыми шариками, размер занавеса 2Х1,5 метра, размер шарика 10мм,  20 нитей, 19 шариков на 1 нити, потребляемая мощность 30 W, возможность последовательного соединения, белый провод, цвет: многоцветный. Контроллер в комплекте</v>
      </c>
      <c r="D435" s="94">
        <f>'Плей лайт'!F129</f>
        <v>28.8</v>
      </c>
      <c r="E435" s="94">
        <f>'Плей лайт'!G129</f>
        <v>32</v>
      </c>
    </row>
    <row r="436" spans="1:5" ht="48" x14ac:dyDescent="0.2">
      <c r="A436" s="76" t="str">
        <f>'Плей лайт'!A130</f>
        <v>LED-3020-3*2M-240V-G02-R</v>
      </c>
      <c r="B436" s="76" t="e">
        <f>'Плей лайт'!D130:I130</f>
        <v>#VALUE!</v>
      </c>
      <c r="C436" s="76" t="str">
        <f>'Плей лайт'!E130</f>
        <v>240V, Занавес со светодиодными матовыми шариками, размер занавеса 2Х3 метра, размер шарика 10мм,  20 нитей, 30 шариков на 1 нити, потребляемая мощность 54W, возможность последовательного соединения, белый провод, цвет: красный. Контроллер в комплекте</v>
      </c>
      <c r="D436" s="94">
        <f>'Плей лайт'!F130</f>
        <v>32</v>
      </c>
      <c r="E436" s="94">
        <f>'Плей лайт'!G130</f>
        <v>34.4</v>
      </c>
    </row>
    <row r="437" spans="1:5" ht="48" x14ac:dyDescent="0.2">
      <c r="A437" s="76" t="str">
        <f>'Плей лайт'!A131</f>
        <v>LED-3020-3*2M-240V-G02-G</v>
      </c>
      <c r="B437" s="76" t="e">
        <f>'Плей лайт'!D131:I131</f>
        <v>#VALUE!</v>
      </c>
      <c r="C437" s="76" t="str">
        <f>'Плей лайт'!E131</f>
        <v>240V, Занавес со светодиодными матовыми шариками, размер занавеса 2Х3 метра, размер шарика 10мм,  20 нитей, 30 шариков на 1 нити, потребляемая мощность 54W, возможность последовательного соединения, белый провод, цвет: зелёный. Контроллер в комплекте</v>
      </c>
      <c r="D437" s="94">
        <f>'Плей лайт'!F131</f>
        <v>40</v>
      </c>
      <c r="E437" s="94">
        <f>'Плей лайт'!G131</f>
        <v>44</v>
      </c>
    </row>
    <row r="438" spans="1:5" ht="48" x14ac:dyDescent="0.2">
      <c r="A438" s="76" t="str">
        <f>'Плей лайт'!A132</f>
        <v>LED-3020-3*2M-240V-G02-Y</v>
      </c>
      <c r="B438" s="76" t="e">
        <f>'Плей лайт'!D132:I132</f>
        <v>#VALUE!</v>
      </c>
      <c r="C438" s="76" t="str">
        <f>'Плей лайт'!E132</f>
        <v>240V, Занавес со светодиодными матовыми шариками, размер занавеса 2Х3 метра, размер шарика 10мм,  20 нитей, 30 шариков на 1 нити, потребляемая мощность 54W, возможность последовательного соединения, белый провод, цвет: жёлтый. Контроллер в комплекте</v>
      </c>
      <c r="D438" s="94">
        <f>'Плей лайт'!F132</f>
        <v>32</v>
      </c>
      <c r="E438" s="94">
        <f>'Плей лайт'!G132</f>
        <v>34.4</v>
      </c>
    </row>
    <row r="439" spans="1:5" ht="48" x14ac:dyDescent="0.2">
      <c r="A439" s="76" t="str">
        <f>'Плей лайт'!A133</f>
        <v>LED-3020-3*2M-240V-G02-B</v>
      </c>
      <c r="B439" s="76" t="e">
        <f>'Плей лайт'!D133:I133</f>
        <v>#VALUE!</v>
      </c>
      <c r="C439" s="76" t="str">
        <f>'Плей лайт'!E133</f>
        <v>240V, Занавес со светодиодными матовыми шариками, размер занавеса 2Х3 метра, размер шарика 10мм,  20 нитей, 30 шариков на 1 нити, потребляемая мощность 54W, возможность последовательного соединения, белый провод, цвет: синий. Контроллер в комплекте</v>
      </c>
      <c r="D439" s="94">
        <f>'Плей лайт'!F133</f>
        <v>36</v>
      </c>
      <c r="E439" s="94">
        <f>'Плей лайт'!G133</f>
        <v>40</v>
      </c>
    </row>
    <row r="440" spans="1:5" ht="48" x14ac:dyDescent="0.2">
      <c r="A440" s="76" t="str">
        <f>'Плей лайт'!A134</f>
        <v>LED-3020-3*2M-240V-G02-W</v>
      </c>
      <c r="B440" s="76" t="e">
        <f>'Плей лайт'!D134:I134</f>
        <v>#VALUE!</v>
      </c>
      <c r="C440" s="76" t="str">
        <f>'Плей лайт'!E134</f>
        <v>240V, Занавес со светодиодными матовыми шариками, размер занавеса 2Х3 метра, размер шарика 10мм,  20 нитей, 30 шариков на 1 нити, потребляемая мощность 54W, возможность последовательного соединения, белый провод, цвет: белый. Контроллер в комплекте</v>
      </c>
      <c r="D440" s="94">
        <f>'Плей лайт'!F134</f>
        <v>40</v>
      </c>
      <c r="E440" s="94">
        <f>'Плей лайт'!G134</f>
        <v>44</v>
      </c>
    </row>
    <row r="441" spans="1:5" ht="48" x14ac:dyDescent="0.2">
      <c r="A441" s="76" t="str">
        <f>'Плей лайт'!A135</f>
        <v>LED-3020-3*2M-240V-G02-M</v>
      </c>
      <c r="B441" s="76" t="e">
        <f>'Плей лайт'!D135:I135</f>
        <v>#VALUE!</v>
      </c>
      <c r="C441" s="76" t="str">
        <f>'Плей лайт'!E135</f>
        <v>240V, Занавес со светодиодными матовыми шариками, размер занавеса 2Х3 метра, размер шарика 10мм,  20 нитей, 30 шариков на 1 нити, потребляемая мощность 54W, возможность последовательного соединения, белый провод, цвет: многоцветный. Контроллер в комплекте</v>
      </c>
      <c r="D441" s="94">
        <f>'Плей лайт'!F135</f>
        <v>36</v>
      </c>
      <c r="E441" s="94">
        <f>'Плей лайт'!G135</f>
        <v>40</v>
      </c>
    </row>
    <row r="442" spans="1:5" ht="48" x14ac:dyDescent="0.2">
      <c r="A442" s="76" t="str">
        <f>'Плей лайт'!A136</f>
        <v>LED-5020-6*2M-240V-G02-R</v>
      </c>
      <c r="B442" s="76" t="e">
        <f>'Плей лайт'!D136:I136</f>
        <v>#VALUE!</v>
      </c>
      <c r="C442" s="76" t="str">
        <f>'Плей лайт'!E136</f>
        <v>240V, Занавес со светодиодными матовыми шариками, размер занавеса 2Х6 метра, размер шарика 10мм,  20 нитей, 60 шариков на 1 нити, потребляемая мощность 90W, возможность последовательного соединения, белый провод, цвет: красный. Контроллер в комплекте</v>
      </c>
      <c r="D442" s="94">
        <f>'Плей лайт'!F136</f>
        <v>48</v>
      </c>
      <c r="E442" s="94">
        <f>'Плей лайт'!G136</f>
        <v>52</v>
      </c>
    </row>
    <row r="443" spans="1:5" ht="48" x14ac:dyDescent="0.2">
      <c r="A443" s="76" t="str">
        <f>'Плей лайт'!A137</f>
        <v>LED-5020-6*2M-240V-G02-G</v>
      </c>
      <c r="B443" s="76" t="e">
        <f>'Плей лайт'!D137:I137</f>
        <v>#VALUE!</v>
      </c>
      <c r="C443" s="76" t="str">
        <f>'Плей лайт'!E137</f>
        <v xml:space="preserve"> 240V, Занавес со светодиодными матовыми шариками, размер занавеса 2Х6 метра, размер шарика 10мм,  20 нитей, 60 шариков на 1 нити, потребляемая мощность 90W, возможность последовательного соединения, белый провод, цвет: зелёный. Контроллер в комплекте</v>
      </c>
      <c r="D443" s="94">
        <f>'Плей лайт'!F137</f>
        <v>64</v>
      </c>
      <c r="E443" s="94">
        <f>'Плей лайт'!G137</f>
        <v>68</v>
      </c>
    </row>
    <row r="444" spans="1:5" ht="48" x14ac:dyDescent="0.2">
      <c r="A444" s="76" t="str">
        <f>'Плей лайт'!A138</f>
        <v>LED-5020-6*2M-240V-G02-Y</v>
      </c>
      <c r="B444" s="76" t="e">
        <f>'Плей лайт'!D138:I138</f>
        <v>#VALUE!</v>
      </c>
      <c r="C444" s="76" t="str">
        <f>'Плей лайт'!E138</f>
        <v>240V, Занавес со светодиодными матовыми шариками, размер занавеса 2Х6 метра, размер шарика 10мм,  20 нитей, 60 шариков на 1 нити, потребляемая мощность 90W, возможность последовательного соединения, белый провод, цвет: жёлтый. Контроллер в комплекте</v>
      </c>
      <c r="D444" s="94">
        <f>'Плей лайт'!F138</f>
        <v>48</v>
      </c>
      <c r="E444" s="94">
        <f>'Плей лайт'!G138</f>
        <v>52</v>
      </c>
    </row>
    <row r="445" spans="1:5" ht="48" x14ac:dyDescent="0.2">
      <c r="A445" s="76" t="str">
        <f>'Плей лайт'!A139</f>
        <v>LED-5020-6*2M-240V-G02-B</v>
      </c>
      <c r="B445" s="76" t="e">
        <f>'Плей лайт'!D139:I139</f>
        <v>#VALUE!</v>
      </c>
      <c r="C445" s="76" t="str">
        <f>'Плей лайт'!E139</f>
        <v>240V, Занавес со светодиодными матовыми шариками, размер занавеса 2Х6 метра, размер шарика 10мм,  20 нитей, 60 шариков на 1 нити, потребляемая мощность 90W, возможность последовательного соединения, белый провод, цвет: синий. Контроллер в комплекте</v>
      </c>
      <c r="D445" s="94">
        <f>'Плей лайт'!F139</f>
        <v>52</v>
      </c>
      <c r="E445" s="94">
        <f>'Плей лайт'!G139</f>
        <v>56</v>
      </c>
    </row>
    <row r="446" spans="1:5" ht="48" x14ac:dyDescent="0.2">
      <c r="A446" s="76" t="str">
        <f>'Плей лайт'!A140</f>
        <v>LED-5020-6*2M-240V-G02-W</v>
      </c>
      <c r="B446" s="76" t="e">
        <f>'Плей лайт'!D140:I140</f>
        <v>#VALUE!</v>
      </c>
      <c r="C446" s="76" t="str">
        <f>'Плей лайт'!E140</f>
        <v>240V, Занавес со светодиодными матовыми шариками, размер занавеса 2Х6 метра, размер шарика 10мм,  20 нитей, 60 шариков на 1 нити, потребляемая мощность 90W, возможность последовательного соединения, белый провод, цвет: белый. Контроллер в комплекте</v>
      </c>
      <c r="D446" s="94">
        <f>'Плей лайт'!F140</f>
        <v>64</v>
      </c>
      <c r="E446" s="94">
        <f>'Плей лайт'!G140</f>
        <v>68</v>
      </c>
    </row>
    <row r="447" spans="1:5" ht="48" x14ac:dyDescent="0.2">
      <c r="A447" s="76" t="str">
        <f>'Плей лайт'!A141</f>
        <v>LED-5020-6*2M-240V-G02-M</v>
      </c>
      <c r="B447" s="76" t="e">
        <f>'Плей лайт'!D141:I141</f>
        <v>#VALUE!</v>
      </c>
      <c r="C447" s="76" t="str">
        <f>'Плей лайт'!E141</f>
        <v>240V, Занавес со светодиодными матовыми шариками, размер занавеса 2Х6 метра, размер шарика 10мм,  20 нитей, 60 шариков на 1 нити, потребляемая мощность 90W, возможность последовательного соединения, белый провод, цвет: многоцветный. Контроллер в комплекте</v>
      </c>
      <c r="D447" s="94">
        <f>'Плей лайт'!F141</f>
        <v>52</v>
      </c>
      <c r="E447" s="94">
        <f>'Плей лайт'!G141</f>
        <v>56</v>
      </c>
    </row>
    <row r="448" spans="1:5" ht="18" x14ac:dyDescent="0.2">
      <c r="A448" s="324" t="str">
        <f>Содержание!E22</f>
        <v>Сети световые</v>
      </c>
      <c r="B448" s="324"/>
      <c r="C448" s="324"/>
      <c r="D448" s="324"/>
      <c r="E448" s="324"/>
    </row>
    <row r="449" spans="1:5" ht="12" x14ac:dyDescent="0.2">
      <c r="A449" s="325" t="str">
        <f>'Световые сети'!A6</f>
        <v>Светодиодные сети</v>
      </c>
      <c r="B449" s="325"/>
      <c r="C449" s="325"/>
      <c r="D449" s="325"/>
      <c r="E449" s="325"/>
    </row>
    <row r="450" spans="1:5" ht="36" x14ac:dyDescent="0.2">
      <c r="A450" s="76" t="str">
        <f>'Световые сети'!A7</f>
        <v>LED-SNL-S-180-230V-R/CL</v>
      </c>
      <c r="B450" s="76" t="e">
        <f>'Световые сети'!D7:I7</f>
        <v>#VALUE!</v>
      </c>
      <c r="C450" s="76" t="str">
        <f>'Световые сети'!E7</f>
        <v>230V, Светодиодная сеть, 180 светодиодов, размер 2,5 Х 1,2 метра, потребляемая мощность 9,2 W, прозрачный провод, возможность последовательного соединения,  цвет красный</v>
      </c>
      <c r="D450" s="94">
        <f>'Световые сети'!F7</f>
        <v>27.3</v>
      </c>
      <c r="E450" s="94">
        <f>'Световые сети'!G7</f>
        <v>30</v>
      </c>
    </row>
    <row r="451" spans="1:5" ht="36" x14ac:dyDescent="0.2">
      <c r="A451" s="76" t="str">
        <f>'Световые сети'!A8</f>
        <v>LED-SNL-C-180-230V-R/CL</v>
      </c>
      <c r="B451" s="76" t="e">
        <f>'Световые сети'!D8:I8</f>
        <v>#VALUE!</v>
      </c>
      <c r="C451" s="76" t="str">
        <f>'Световые сети'!E8</f>
        <v>230V, Светодиодная сеть, 180 светодиодов, размер 2,5 Х1,2 метра, потребляемая мощность 9,2 W, прозрачный провод, контроллер в комплекте, цвет красный</v>
      </c>
      <c r="D451" s="94">
        <f>'Световые сети'!F8</f>
        <v>32</v>
      </c>
      <c r="E451" s="94">
        <f>'Световые сети'!G8</f>
        <v>36</v>
      </c>
    </row>
    <row r="452" spans="1:5" ht="36" x14ac:dyDescent="0.2">
      <c r="A452" s="76" t="str">
        <f>'Световые сети'!A9</f>
        <v>LED-SNL-S-180-230V-Y/CL</v>
      </c>
      <c r="B452" s="76" t="e">
        <f>'Световые сети'!D9:I9</f>
        <v>#VALUE!</v>
      </c>
      <c r="C452" s="76" t="str">
        <f>'Световые сети'!E9</f>
        <v>230V, Светодиодная сеть, 180 светодиодов, размер 2,5 Х 1,2 метра, потребляемая мощность 9,2 W, прозрачный провод, возможность последовательного соединения,  цвет жёлтый</v>
      </c>
      <c r="D452" s="94">
        <f>'Световые сети'!F9</f>
        <v>27.3</v>
      </c>
      <c r="E452" s="94">
        <f>'Световые сети'!G9</f>
        <v>30</v>
      </c>
    </row>
    <row r="453" spans="1:5" ht="24" x14ac:dyDescent="0.2">
      <c r="A453" s="76" t="str">
        <f>'Световые сети'!A10</f>
        <v>LED-SNL-C-180-230V-Y/CL</v>
      </c>
      <c r="B453" s="76" t="e">
        <f>'Световые сети'!D10:I10</f>
        <v>#VALUE!</v>
      </c>
      <c r="C453" s="76" t="str">
        <f>'Световые сети'!E10</f>
        <v>230V, Светодиодная сеть, 180 светодиодов, размер 2,5Х1,2 метра, потребляемая мощность 9,2 W, прозрачный провод, контроллер в комплекте, цвет жёлтый</v>
      </c>
      <c r="D453" s="94">
        <f>'Световые сети'!F10</f>
        <v>32</v>
      </c>
      <c r="E453" s="94">
        <f>'Световые сети'!G10</f>
        <v>36</v>
      </c>
    </row>
    <row r="454" spans="1:5" ht="36" x14ac:dyDescent="0.2">
      <c r="A454" s="76" t="str">
        <f>'Световые сети'!A11</f>
        <v>LED-SNL-S-180-230V-B/CL</v>
      </c>
      <c r="B454" s="76" t="e">
        <f>'Световые сети'!D11:I11</f>
        <v>#VALUE!</v>
      </c>
      <c r="C454" s="76" t="str">
        <f>'Световые сети'!E11</f>
        <v>230V, Светодиодная сеть, 180 светодиодов, размер 2,5 Х 1,2 метра, потребляемая мощность 9,2 W, прозрачный провод, возможность последовательного соединения,  цвет синий</v>
      </c>
      <c r="D454" s="94">
        <f>'Световые сети'!F11</f>
        <v>31</v>
      </c>
      <c r="E454" s="94">
        <f>'Световые сети'!G11</f>
        <v>34</v>
      </c>
    </row>
    <row r="455" spans="1:5" ht="24" x14ac:dyDescent="0.2">
      <c r="A455" s="76" t="str">
        <f>'Световые сети'!A12</f>
        <v>LED-SNL-C-180-230V-B/CL</v>
      </c>
      <c r="B455" s="76" t="e">
        <f>'Световые сети'!D12:I12</f>
        <v>#VALUE!</v>
      </c>
      <c r="C455" s="76" t="str">
        <f>'Световые сети'!E12</f>
        <v>230V, Светодиодная сеть, 180 светодиодов, размер 2,5Х1,2 метра, потребляемая мощность 9,2 W, прозрачный провод, контроллер в комплекте, цвет синий</v>
      </c>
      <c r="D455" s="94">
        <f>'Световые сети'!F12</f>
        <v>35</v>
      </c>
      <c r="E455" s="94">
        <f>'Световые сети'!G12</f>
        <v>38</v>
      </c>
    </row>
    <row r="456" spans="1:5" ht="36" x14ac:dyDescent="0.2">
      <c r="A456" s="76" t="str">
        <f>'Световые сети'!A13</f>
        <v>LED-SNL-S-180-230V-G/CL</v>
      </c>
      <c r="B456" s="76" t="e">
        <f>'Световые сети'!D13:I13</f>
        <v>#VALUE!</v>
      </c>
      <c r="C456" s="76" t="str">
        <f>'Световые сети'!E13</f>
        <v>230V, Светодиодная сеть, 180 светодиодов, размер 2,5 Х 1,2 метра, потребляемая мощность 9,2 W, прозрачный провод, возможность последовательного соединения,  цвет зелёный</v>
      </c>
      <c r="D456" s="94">
        <f>'Световые сети'!F13</f>
        <v>33</v>
      </c>
      <c r="E456" s="94">
        <f>'Световые сети'!G13</f>
        <v>36</v>
      </c>
    </row>
    <row r="457" spans="1:5" ht="24" x14ac:dyDescent="0.2">
      <c r="A457" s="76" t="str">
        <f>'Световые сети'!A14</f>
        <v>LED-SNL-C-180-230V-G/CL</v>
      </c>
      <c r="B457" s="76" t="e">
        <f>'Световые сети'!D14:I14</f>
        <v>#VALUE!</v>
      </c>
      <c r="C457" s="76" t="str">
        <f>'Световые сети'!E14</f>
        <v>230V, Светодиодная сеть, 180 светодиодов, размер 2,5Х1,2 метра, потребляемая мощность 9,2 W, прозрачный провод, контроллер в комплекте, цвет зелёный</v>
      </c>
      <c r="D457" s="94">
        <f>'Световые сети'!F14</f>
        <v>37</v>
      </c>
      <c r="E457" s="94">
        <f>'Световые сети'!G14</f>
        <v>40</v>
      </c>
    </row>
    <row r="458" spans="1:5" ht="36" x14ac:dyDescent="0.2">
      <c r="A458" s="76" t="str">
        <f>'Световые сети'!A15</f>
        <v>LED-SNL-S-180-230V-W/CL</v>
      </c>
      <c r="B458" s="76" t="e">
        <f>'Световые сети'!D15:I15</f>
        <v>#VALUE!</v>
      </c>
      <c r="C458" s="76" t="str">
        <f>'Световые сети'!E15</f>
        <v>230V, Светодиодная сеть, 180 светодиодов, размер 2,5 Х 1,2 метра, потребляемая мощность 9,2 W, прозрачный провод, возможность последовательного соединения,  цвет белый</v>
      </c>
      <c r="D458" s="94">
        <f>'Световые сети'!F15</f>
        <v>33</v>
      </c>
      <c r="E458" s="94">
        <f>'Световые сети'!G15</f>
        <v>36</v>
      </c>
    </row>
    <row r="459" spans="1:5" ht="36" x14ac:dyDescent="0.2">
      <c r="A459" s="76" t="str">
        <f>'Световые сети'!A16</f>
        <v>LED-SNL-S-180-230V-WW/BL</v>
      </c>
      <c r="B459" s="76" t="e">
        <f>'Световые сети'!D16:I16</f>
        <v>#VALUE!</v>
      </c>
      <c r="C459" s="76" t="str">
        <f>'Световые сети'!E16</f>
        <v>230V, Светодиодная сеть, 180 светодиодов, размер 2,5 Х 1,2 метра, потребляемая мощность 9,2 W, чёрный провод, возможность последовательного соединения,  цвет тёплый белый</v>
      </c>
      <c r="D459" s="94">
        <f>'Световые сети'!F16</f>
        <v>33</v>
      </c>
      <c r="E459" s="94">
        <f>'Световые сети'!G16</f>
        <v>36</v>
      </c>
    </row>
    <row r="460" spans="1:5" ht="24" x14ac:dyDescent="0.2">
      <c r="A460" s="76" t="str">
        <f>'Световые сети'!A17</f>
        <v>LED-SNL-C-180-230V-W/CL</v>
      </c>
      <c r="B460" s="76" t="e">
        <f>'Световые сети'!D17:I17</f>
        <v>#VALUE!</v>
      </c>
      <c r="C460" s="76" t="str">
        <f>'Световые сети'!E17</f>
        <v>230V, Светодиодная сеть, 180 светодиодов, размер 2,5Х1,2 метра, потребляемая мощность 9,2 W, прозрачный провод, контроллер в комплекте, цвет белый</v>
      </c>
      <c r="D460" s="94">
        <f>'Световые сети'!F17</f>
        <v>37</v>
      </c>
      <c r="E460" s="94">
        <f>'Световые сети'!G17</f>
        <v>40</v>
      </c>
    </row>
    <row r="461" spans="1:5" ht="36" x14ac:dyDescent="0.2">
      <c r="A461" s="76" t="str">
        <f>'Световые сети'!A18</f>
        <v>LED-SNL-S-180-230V-M/BL</v>
      </c>
      <c r="B461" s="76" t="e">
        <f>'Световые сети'!D18:I18</f>
        <v>#VALUE!</v>
      </c>
      <c r="C461" s="76" t="str">
        <f>'Световые сети'!E18</f>
        <v>230V, Светодиодная сеть, 180 светодиодов, размер 2,5 Х 1,2 метра, потребляемая мощность  9,2 W, чёрный провод, возможность последовательного соединения,  цвет: мультиколор</v>
      </c>
      <c r="D461" s="94">
        <f>'Световые сети'!F18</f>
        <v>31</v>
      </c>
      <c r="E461" s="94">
        <f>'Световые сети'!G18</f>
        <v>34</v>
      </c>
    </row>
    <row r="462" spans="1:5" ht="24" x14ac:dyDescent="0.2">
      <c r="A462" s="76" t="str">
        <f>'Световые сети'!A19</f>
        <v>LED-SNL-C-384-240V-R/CL</v>
      </c>
      <c r="B462" s="76" t="e">
        <f>'Световые сети'!D19:I19</f>
        <v>#VALUE!</v>
      </c>
      <c r="C462" s="76" t="str">
        <f>'Световые сети'!E19</f>
        <v>240V, Светодиодная сеть с контроллером, 384 светодиода, размер 2,5Х1,2 метра, потребляемая мощность 18,4W, прозрачный провод, цвет: красный</v>
      </c>
      <c r="D462" s="94">
        <f>'Световые сети'!F19</f>
        <v>47</v>
      </c>
      <c r="E462" s="94">
        <f>'Световые сети'!G19</f>
        <v>52</v>
      </c>
    </row>
    <row r="463" spans="1:5" ht="24" x14ac:dyDescent="0.2">
      <c r="A463" s="76" t="str">
        <f>'Световые сети'!A20</f>
        <v>LED-SNL-C-384-240V-Y/CL</v>
      </c>
      <c r="B463" s="76" t="e">
        <f>'Световые сети'!D20:I20</f>
        <v>#VALUE!</v>
      </c>
      <c r="C463" s="76" t="str">
        <f>'Световые сети'!E20</f>
        <v>240V, Светодиодная сеть с контроллером, 384 светодиода, размер 2,5Х1,2 метра, потребляемая мощность 18,4W, прозрачный провод, цвет: жёлтый</v>
      </c>
      <c r="D463" s="94">
        <f>'Световые сети'!F20</f>
        <v>47</v>
      </c>
      <c r="E463" s="94">
        <f>'Световые сети'!G20</f>
        <v>52</v>
      </c>
    </row>
    <row r="464" spans="1:5" ht="24" x14ac:dyDescent="0.2">
      <c r="A464" s="76" t="str">
        <f>'Световые сети'!A21</f>
        <v>LED-SNL-C-384-240V-B/CL</v>
      </c>
      <c r="B464" s="76" t="e">
        <f>'Световые сети'!D21:I21</f>
        <v>#VALUE!</v>
      </c>
      <c r="C464" s="76" t="str">
        <f>'Световые сети'!E21</f>
        <v>240V, Светодиодная сеть с контроллером, 384 светодиода, размер 2,5Х1,2 метра, потребляемая мощность 18,4W, прозрачный провод, цвет: синий</v>
      </c>
      <c r="D464" s="94">
        <f>'Световые сети'!F21</f>
        <v>51.4</v>
      </c>
      <c r="E464" s="94">
        <f>'Световые сети'!G21</f>
        <v>56</v>
      </c>
    </row>
    <row r="465" spans="1:5" ht="24" x14ac:dyDescent="0.2">
      <c r="A465" s="76" t="str">
        <f>'Световые сети'!A22</f>
        <v>LED-SNL-C-384-240V-W/CL</v>
      </c>
      <c r="B465" s="76" t="e">
        <f>'Световые сети'!D22:I22</f>
        <v>#VALUE!</v>
      </c>
      <c r="C465" s="76" t="str">
        <f>'Световые сети'!E22</f>
        <v>240V, Светодиодная сеть с контроллером, 384 светодиода, размер 2,5Х1,2 метра, потребляемая мощность 18,4W, прозрачный провод, цвет: белый</v>
      </c>
      <c r="D465" s="94">
        <f>'Световые сети'!F22</f>
        <v>55.6</v>
      </c>
      <c r="E465" s="94">
        <f>'Световые сети'!G22</f>
        <v>61.2</v>
      </c>
    </row>
    <row r="466" spans="1:5" ht="12" x14ac:dyDescent="0.2">
      <c r="A466" s="321" t="str">
        <f>'Световые сети'!A23</f>
        <v>Светодиодные сети с мерцающими светодиодами</v>
      </c>
      <c r="B466" s="322"/>
      <c r="C466" s="322"/>
      <c r="D466" s="322"/>
      <c r="E466" s="323"/>
    </row>
    <row r="467" spans="1:5" ht="36" x14ac:dyDescent="0.2">
      <c r="A467" s="76" t="str">
        <f>'Световые сети'!A24</f>
        <v>LED-SNL-S-180-230V-W/CL(Flash)</v>
      </c>
      <c r="B467" s="76" t="e">
        <f>'Световые сети'!D24:I24</f>
        <v>#VALUE!</v>
      </c>
      <c r="C467" s="76" t="str">
        <f>'Световые сети'!E24</f>
        <v>230V, Светодиодная сеть с мерцающими диодами, 180 светодиодов, размер 2,5Х1,2 метра, потребляемая мощность 9,2 W, возможность последовательного соединения, прозрачный провод, цвет диодов белый</v>
      </c>
      <c r="D467" s="94">
        <f>'Световые сети'!F24</f>
        <v>34</v>
      </c>
      <c r="E467" s="94">
        <f>'Световые сети'!G24</f>
        <v>38</v>
      </c>
    </row>
    <row r="468" spans="1:5" ht="48" x14ac:dyDescent="0.2">
      <c r="A468" s="76" t="str">
        <f>'Световые сети'!A25</f>
        <v>LED-SNL-S-180-230V-WW/CL(Flash)</v>
      </c>
      <c r="B468" s="76" t="e">
        <f>'Световые сети'!D25:I25</f>
        <v>#VALUE!</v>
      </c>
      <c r="C468" s="76" t="str">
        <f>'Световые сети'!E25</f>
        <v>230V, Светодиодная сеть с мерцающими диодами, 180 светодиодов, размер 2,5Х1,2 метра, потребляемая мощность 9,2 W, возможность последовательного соединения, прозрачный провод, , цвет теплый белый, цвет мерцающих диодов холодный белый.</v>
      </c>
      <c r="D468" s="94">
        <f>'Световые сети'!F25</f>
        <v>34</v>
      </c>
      <c r="E468" s="94">
        <f>'Световые сети'!G25</f>
        <v>38</v>
      </c>
    </row>
    <row r="469" spans="1:5" ht="36" x14ac:dyDescent="0.2">
      <c r="A469" s="76" t="str">
        <f>'Световые сети'!A26</f>
        <v>LED-SNL-S-180-230V-M/CL(Flash)</v>
      </c>
      <c r="B469" s="76" t="e">
        <f>'Световые сети'!D26:I26</f>
        <v>#VALUE!</v>
      </c>
      <c r="C469" s="76" t="str">
        <f>'Световые сети'!E26</f>
        <v>230V, Светодиодная сеть с мерцающими диодами, 180 светодиодов, размер 2,5Х1,2 метра, потребляемая мощность 9,2 W, возможность последовательного соединения, прозрачный провод, цвет диодов мультиколор</v>
      </c>
      <c r="D469" s="94">
        <f>'Световые сети'!F26</f>
        <v>34</v>
      </c>
      <c r="E469" s="94">
        <f>'Световые сети'!G26</f>
        <v>38</v>
      </c>
    </row>
    <row r="470" spans="1:5" ht="18" x14ac:dyDescent="0.2">
      <c r="A470" s="324" t="str">
        <f>Содержание!E12</f>
        <v>Гирлянды светодиодные</v>
      </c>
      <c r="B470" s="324"/>
      <c r="C470" s="324"/>
      <c r="D470" s="324"/>
      <c r="E470" s="324"/>
    </row>
    <row r="471" spans="1:5" ht="12" x14ac:dyDescent="0.2">
      <c r="A471" s="325" t="str">
        <f>Гирлянды!A6</f>
        <v>Гирлянды с мерцающими светодиодами</v>
      </c>
      <c r="B471" s="325"/>
      <c r="C471" s="325"/>
      <c r="D471" s="325"/>
      <c r="E471" s="325"/>
    </row>
    <row r="472" spans="1:5" ht="48" x14ac:dyDescent="0.2">
      <c r="A472" s="76" t="str">
        <f>Гирлянды!A7</f>
        <v>LED-PL-100L-10M-240V-BG/BL</v>
      </c>
      <c r="B472" s="76">
        <f>Гирлянды!D7</f>
        <v>0</v>
      </c>
      <c r="C472" s="76" t="str">
        <f>Гирлянды!E7</f>
        <v>240V, Гирлянда с двухцветными мерцающими светодиодами, длина гирлянды 10 метров, 100 светодиодов, чёрный провод, без контроллера, возможность последовательного соединения, потребляемая мощность 5,2W, цвет сине-зелёный</v>
      </c>
      <c r="D472" s="94">
        <f>Гирлянды!F7</f>
        <v>21.4</v>
      </c>
      <c r="E472" s="94">
        <f>Гирлянды!G7</f>
        <v>23</v>
      </c>
    </row>
    <row r="473" spans="1:5" ht="48" x14ac:dyDescent="0.2">
      <c r="A473" s="76" t="str">
        <f>Гирлянды!A8</f>
        <v>LED-PL-100L-10M-240V-RG/BL</v>
      </c>
      <c r="B473" s="76">
        <f>Гирлянды!D8</f>
        <v>0</v>
      </c>
      <c r="C473" s="76" t="str">
        <f>Гирлянды!E8</f>
        <v>240V, Гирлянда с двухцветными мерцающими светодиодами, длина гирлянды 10 метров, 100 светодиодов, чёрный провод, без контроллера, возможность последовательного соединения, потребляемая мощность 5,2W, цвет красно-зелёный</v>
      </c>
      <c r="D473" s="94">
        <f>Гирлянды!F8</f>
        <v>21.4</v>
      </c>
      <c r="E473" s="94">
        <f>Гирлянды!G8</f>
        <v>23</v>
      </c>
    </row>
    <row r="474" spans="1:5" ht="48" x14ac:dyDescent="0.2">
      <c r="A474" s="76" t="str">
        <f>Гирлянды!A9</f>
        <v>LED-PL-100L-10M-240V-RB/BL</v>
      </c>
      <c r="B474" s="76">
        <f>Гирлянды!D9</f>
        <v>0</v>
      </c>
      <c r="C474" s="76" t="str">
        <f>Гирлянды!E9</f>
        <v>240V, Гирлянда с двухцветными мерцающими светодиодами, длина гирлянды 10 метров, 100 светодиодов, чёрный провод, без контроллера, возможность последовательного соединения, потребляемая мощность 5,2W, цвет красно-синий</v>
      </c>
      <c r="D474" s="94">
        <f>Гирлянды!F9</f>
        <v>21.4</v>
      </c>
      <c r="E474" s="94">
        <f>Гирлянды!G9</f>
        <v>23</v>
      </c>
    </row>
    <row r="475" spans="1:5" ht="48" x14ac:dyDescent="0.2">
      <c r="A475" s="76" t="str">
        <f>Гирлянды!A10</f>
        <v>LED-PL-100L-10M-240V-RY/BL</v>
      </c>
      <c r="B475" s="76">
        <f>Гирлянды!D10</f>
        <v>0</v>
      </c>
      <c r="C475" s="76" t="str">
        <f>Гирлянды!E10</f>
        <v>240V, Гирлянда с двухцветными мерцающими светодиодами, длина гирлянды 10 метров, 100 светодиодов, чёрный провод, без контроллера, возможность последовательного соединения, потребляемая мощность 5,2W, цвет красно-жёлтый</v>
      </c>
      <c r="D475" s="94">
        <f>Гирлянды!F10</f>
        <v>21.4</v>
      </c>
      <c r="E475" s="94">
        <f>Гирлянды!G10</f>
        <v>23</v>
      </c>
    </row>
    <row r="476" spans="1:5" ht="48" x14ac:dyDescent="0.2">
      <c r="A476" s="76" t="str">
        <f>Гирлянды!A11</f>
        <v>LED-PL-100L-10M-240V-BG/CL</v>
      </c>
      <c r="B476" s="76">
        <f>Гирлянды!D11</f>
        <v>0</v>
      </c>
      <c r="C476" s="76" t="str">
        <f>Гирлянды!E11</f>
        <v>240V, Гирлянда с двухцветными мерцающими светодиодами, длина гирлянды 10 метров, 100 светодиодов, прозрачный провод, без контроллера, возможность последовательного соединения, потребляемая мощность 5,2W, цвет сине-зелёный</v>
      </c>
      <c r="D476" s="94">
        <f>Гирлянды!F11</f>
        <v>21.4</v>
      </c>
      <c r="E476" s="94">
        <f>Гирлянды!G11</f>
        <v>23</v>
      </c>
    </row>
    <row r="477" spans="1:5" ht="48" x14ac:dyDescent="0.2">
      <c r="A477" s="76" t="str">
        <f>Гирлянды!A12</f>
        <v>LED-PL-100L-10M-240V-RG/CL</v>
      </c>
      <c r="B477" s="76">
        <f>Гирлянды!D12</f>
        <v>0</v>
      </c>
      <c r="C477" s="76" t="str">
        <f>Гирлянды!E12</f>
        <v>240V, Гирлянда с двухцветными мерцающими светодиодами, длина гирлянды 10 метров, 100 светодиодов, прозрачный провод, без контроллера, возможность последовательного соединения, потребляемая мощность 5,2W, цвет красно-зелёный</v>
      </c>
      <c r="D477" s="94">
        <f>Гирлянды!F12</f>
        <v>21.4</v>
      </c>
      <c r="E477" s="94">
        <f>Гирлянды!G12</f>
        <v>23</v>
      </c>
    </row>
    <row r="478" spans="1:5" ht="48" x14ac:dyDescent="0.2">
      <c r="A478" s="76" t="str">
        <f>Гирлянды!A13</f>
        <v>LED-PL-100L-10M-240V-RB/CL</v>
      </c>
      <c r="B478" s="76">
        <f>Гирлянды!D13</f>
        <v>0</v>
      </c>
      <c r="C478" s="76" t="str">
        <f>Гирлянды!E13</f>
        <v>240V, Гирлянда с двухцветными мерцающими светодиодами, длина гирлянды 10 метров, 100 светодиодов, прозрачный провод, без контроллера, возможность последовательного соединения, потребляемая мощность 5,2W, цвет красно-синий</v>
      </c>
      <c r="D478" s="94">
        <f>Гирлянды!F13</f>
        <v>21.4</v>
      </c>
      <c r="E478" s="94">
        <f>Гирлянды!G13</f>
        <v>23</v>
      </c>
    </row>
    <row r="479" spans="1:5" ht="48" x14ac:dyDescent="0.2">
      <c r="A479" s="76" t="str">
        <f>Гирлянды!A14</f>
        <v>LED-PL-100L-10M-240V-RY/CL</v>
      </c>
      <c r="B479" s="76">
        <f>Гирлянды!D14</f>
        <v>0</v>
      </c>
      <c r="C479" s="76" t="str">
        <f>Гирлянды!E14</f>
        <v>240V, Гирлянда с двухцветными мерцающими светодиодами, длина гирлянды 10 метров, 100 светодиодов, прозрачный провод, без контроллера, возможность последовательного соединения, потребляемая мощность 5,2W, цвет красно-жёлтый</v>
      </c>
      <c r="D479" s="94">
        <f>Гирлянды!F14</f>
        <v>21.4</v>
      </c>
      <c r="E479" s="94">
        <f>Гирлянды!G14</f>
        <v>23</v>
      </c>
    </row>
    <row r="480" spans="1:5" ht="12" x14ac:dyDescent="0.2">
      <c r="A480" s="325" t="str">
        <f>Гирлянды!A15</f>
        <v>Гирлянды со светодиодными шариками (диаметр шарика 10мм)</v>
      </c>
      <c r="B480" s="325"/>
      <c r="C480" s="325"/>
      <c r="D480" s="325"/>
      <c r="E480" s="325"/>
    </row>
    <row r="481" spans="1:5" ht="36" x14ac:dyDescent="0.2">
      <c r="A481" s="76" t="str">
        <f>Гирлянды!A16</f>
        <v>LED-PL(G02)-100L-10M-240V-R</v>
      </c>
      <c r="B481" s="76">
        <f>Гирлянды!D16</f>
        <v>0</v>
      </c>
      <c r="C481" s="76" t="str">
        <f>Гирлянды!E16</f>
        <v>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красный</v>
      </c>
      <c r="D481" s="94">
        <f>Гирлянды!F16</f>
        <v>12.8</v>
      </c>
      <c r="E481" s="94">
        <f>Гирлянды!G16</f>
        <v>13.7</v>
      </c>
    </row>
    <row r="482" spans="1:5" ht="36" x14ac:dyDescent="0.2">
      <c r="A482" s="76" t="str">
        <f>Гирлянды!A17</f>
        <v>LED-PL(G02)-100L-10M-240V-Y</v>
      </c>
      <c r="B482" s="76">
        <f>Гирлянды!D17</f>
        <v>0</v>
      </c>
      <c r="C482" s="76" t="str">
        <f>Гирлянды!E17</f>
        <v>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желтый</v>
      </c>
      <c r="D482" s="94">
        <f>Гирлянды!F17</f>
        <v>12.8</v>
      </c>
      <c r="E482" s="94">
        <f>Гирлянды!G17</f>
        <v>13.7</v>
      </c>
    </row>
    <row r="483" spans="1:5" ht="36" x14ac:dyDescent="0.2">
      <c r="A483" s="76" t="str">
        <f>Гирлянды!A18</f>
        <v>LED-PL(G02)-100L-10M-240V-G</v>
      </c>
      <c r="B483" s="76">
        <f>Гирлянды!D18</f>
        <v>0</v>
      </c>
      <c r="C483" s="76" t="str">
        <f>Гирлянды!E18</f>
        <v>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зеленый</v>
      </c>
      <c r="D483" s="94">
        <f>Гирлянды!F18</f>
        <v>13</v>
      </c>
      <c r="E483" s="94">
        <f>Гирлянды!G18</f>
        <v>14</v>
      </c>
    </row>
    <row r="484" spans="1:5" ht="36" x14ac:dyDescent="0.2">
      <c r="A484" s="76" t="str">
        <f>Гирлянды!A19</f>
        <v>LED-PL(G02)-100L-10M-240V-B</v>
      </c>
      <c r="B484" s="76">
        <f>Гирлянды!D19</f>
        <v>0</v>
      </c>
      <c r="C484" s="76" t="str">
        <f>Гирлянды!E19</f>
        <v>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синий</v>
      </c>
      <c r="D484" s="94">
        <f>Гирлянды!F19</f>
        <v>13</v>
      </c>
      <c r="E484" s="94">
        <f>Гирлянды!G19</f>
        <v>14</v>
      </c>
    </row>
    <row r="485" spans="1:5" ht="48" x14ac:dyDescent="0.2">
      <c r="A485" s="76" t="str">
        <f>Гирлянды!A20</f>
        <v>LED-PLR(G02)-100L-10M-240V-B/DG</v>
      </c>
      <c r="B485" s="76">
        <f>Гирлянды!D20</f>
        <v>0</v>
      </c>
      <c r="C485" s="76" t="str">
        <f>Гирлянды!E20</f>
        <v>240V, Гирлянда со светодиодными матовыми шариками, диаметр шарика 8 мм, расстояние между шариками 10см, длина гирлянды 10 метров, прорезиненный провод темно-зелёного цвета, потребляемая мощность 9W, возможность последовательного соединения. Цвет: синий</v>
      </c>
      <c r="D485" s="94">
        <f>Гирлянды!F20</f>
        <v>13</v>
      </c>
      <c r="E485" s="94">
        <f>Гирлянды!G20</f>
        <v>14</v>
      </c>
    </row>
    <row r="486" spans="1:5" ht="36" x14ac:dyDescent="0.2">
      <c r="A486" s="76" t="str">
        <f>Гирлянды!A21</f>
        <v>LED-PL(G02)-100L-10M-240V-W</v>
      </c>
      <c r="B486" s="76">
        <f>Гирлянды!D21</f>
        <v>0</v>
      </c>
      <c r="C486" s="76" t="str">
        <f>Гирлянды!E21</f>
        <v>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белый</v>
      </c>
      <c r="D486" s="94">
        <f>Гирлянды!F21</f>
        <v>13</v>
      </c>
      <c r="E486" s="94">
        <f>Гирлянды!G21</f>
        <v>14</v>
      </c>
    </row>
    <row r="487" spans="1:5" ht="48" x14ac:dyDescent="0.2">
      <c r="A487" s="76" t="str">
        <f>Гирлянды!A22</f>
        <v>LED-PLR(G02)-100L-10M-240V-W/DG</v>
      </c>
      <c r="B487" s="76">
        <f>Гирлянды!D22</f>
        <v>0</v>
      </c>
      <c r="C487" s="76" t="str">
        <f>Гирлянды!E22</f>
        <v>240V, Гирлянда со светодиодными матовыми шариками, диаметр шарика 8 мм, расстояние между шариками 10см, длина гирлянды 10 метров, прорезиненный провод темно-зелёного цвета, потребляемая мощность 9W, возможность последовательного соединения. Цвет: холодный белый</v>
      </c>
      <c r="D487" s="94">
        <f>Гирлянды!F22</f>
        <v>13</v>
      </c>
      <c r="E487" s="94">
        <f>Гирлянды!G22</f>
        <v>14</v>
      </c>
    </row>
    <row r="488" spans="1:5" ht="36" x14ac:dyDescent="0.2">
      <c r="A488" s="76" t="str">
        <f>Гирлянды!A23</f>
        <v>LED-PL(G02)-100L-10M-240V-M</v>
      </c>
      <c r="B488" s="76">
        <f>Гирлянды!D23</f>
        <v>0</v>
      </c>
      <c r="C488" s="76" t="str">
        <f>Гирлянды!E23</f>
        <v>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мульти</v>
      </c>
      <c r="D488" s="94">
        <f>Гирлянды!F23</f>
        <v>10.7</v>
      </c>
      <c r="E488" s="94">
        <f>Гирлянды!G23</f>
        <v>11.8</v>
      </c>
    </row>
    <row r="489" spans="1:5" ht="48" x14ac:dyDescent="0.2">
      <c r="A489" s="76" t="str">
        <f>Гирлянды!A24</f>
        <v>LED-PL(G02)-100L-10M-240V-Mc</v>
      </c>
      <c r="B489" s="76">
        <f>Гирлянды!D24</f>
        <v>0</v>
      </c>
      <c r="C489" s="76" t="str">
        <f>Гирлянды!E24</f>
        <v>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мульти. Контроллер в комплекте</v>
      </c>
      <c r="D489" s="94">
        <f>Гирлянды!F24</f>
        <v>16.399999999999999</v>
      </c>
      <c r="E489" s="94">
        <f>Гирлянды!G24</f>
        <v>17.600000000000001</v>
      </c>
    </row>
    <row r="490" spans="1:5" ht="48" x14ac:dyDescent="0.2">
      <c r="A490" s="76" t="str">
        <f>Гирлянды!A25</f>
        <v>LED-PL-DIA-25MM-100L-20M-240V-Mс</v>
      </c>
      <c r="B490" s="76">
        <f>Гирлянды!D25</f>
        <v>0</v>
      </c>
      <c r="C490" s="76" t="str">
        <f>Гирлянды!E25</f>
        <v>240V, Гирлянда со светодиодными матовыми шариками, диаметр шарика 25 мм., расстояние между шариками 20см, длина гирлянды 20 метров, тёмно-зелёный провод, потребляемая мощность 9W, возможность последовательного соединения. Цвет: мульти. Контроллер в комплекте</v>
      </c>
      <c r="D490" s="94">
        <f>Гирлянды!F25</f>
        <v>33.4</v>
      </c>
      <c r="E490" s="94">
        <f>Гирлянды!G25</f>
        <v>37</v>
      </c>
    </row>
    <row r="491" spans="1:5" ht="12" x14ac:dyDescent="0.2">
      <c r="A491" s="325" t="str">
        <f>Гирлянды!A26</f>
        <v>Светодиодная гирлянда с прозрачными и цветными шарами</v>
      </c>
      <c r="B491" s="325"/>
      <c r="C491" s="325"/>
      <c r="D491" s="325"/>
      <c r="E491" s="325"/>
    </row>
    <row r="492" spans="1:5" ht="48" x14ac:dyDescent="0.2">
      <c r="A492" s="76" t="str">
        <f>Гирлянды!A27</f>
        <v>LED-2BL-50L-10M-240V-W</v>
      </c>
      <c r="B492" s="76">
        <f>Гирлянды!D27</f>
        <v>0</v>
      </c>
      <c r="C492" s="76" t="str">
        <f>Гирлянды!E27</f>
        <v>240V, Гирлянда со светодиодными прозрачными пластиковыми шарами, диаметр шара 50 мм., внутри шара 5 светодиодов, расстояние между шарами 20см, длина гирлянды 10 метров, потребляемая мощность 19 W, тёмно-зелёный провод, возможность последовательного соединения. Цвет: ровный белый</v>
      </c>
      <c r="D492" s="94">
        <f>Гирлянды!F27</f>
        <v>55.3</v>
      </c>
      <c r="E492" s="94">
        <f>Гирлянды!G27</f>
        <v>61</v>
      </c>
    </row>
    <row r="493" spans="1:5" ht="48" x14ac:dyDescent="0.2">
      <c r="A493" s="76" t="str">
        <f>Гирлянды!A28</f>
        <v>LED-2BL-50L-10M-240V-WW</v>
      </c>
      <c r="B493" s="76">
        <f>Гирлянды!D28</f>
        <v>0</v>
      </c>
      <c r="C493" s="76" t="str">
        <f>Гирлянды!E28</f>
        <v>240V, Гирлянда со светодиодными прозрачными пластиковыми шарами, диаметр шара 50 мм., внутри шара 5 светодиодов, расстояние между шарами 20см, длина гирлянды 10 метров, потребляемая мощность 19 W, тёмно-зелёный провод, возможность последовательного соединения. Цвет: тёплый белый</v>
      </c>
      <c r="D493" s="94">
        <f>Гирлянды!F28</f>
        <v>55.3</v>
      </c>
      <c r="E493" s="94">
        <f>Гирлянды!G28</f>
        <v>61</v>
      </c>
    </row>
    <row r="494" spans="1:5" ht="48" x14ac:dyDescent="0.2">
      <c r="A494" s="76" t="str">
        <f>Гирлянды!A31</f>
        <v>LED-PL-50-10M-240V-A3-W/W</v>
      </c>
      <c r="B494" s="76">
        <f>Гирлянды!D31</f>
        <v>0</v>
      </c>
      <c r="C494" s="76" t="str">
        <f>Гирлянды!E31</f>
        <v>Гирлянда со светодиодными матовыми пластиковыми шарами, диаметр шара 50 мм., внутри шара белый светодиод, расстояние между шарами 20см, длина гирлянды 10 метров, потребляемая мощность 4,5 W, прозрачный провод, возможность последовательного соединения,  240V. Цвет: белый/белый</v>
      </c>
      <c r="D494" s="94">
        <f>Гирлянды!F31</f>
        <v>6.3</v>
      </c>
      <c r="E494" s="94">
        <f>Гирлянды!G31</f>
        <v>7.3</v>
      </c>
    </row>
    <row r="495" spans="1:5" ht="48" x14ac:dyDescent="0.2">
      <c r="A495" s="76" t="str">
        <f>Гирлянды!A32</f>
        <v>LED-PL-50-10M-240V-A3-W/R</v>
      </c>
      <c r="B495" s="76">
        <f>Гирлянды!D32</f>
        <v>0</v>
      </c>
      <c r="C495" s="76" t="str">
        <f>Гирлянды!E32</f>
        <v>Гирлянда со светодиодными матовыми пластиковыми шарами, диаметр шара 50 мм., внутри шара красный светодиод, расстояние между шарами 20см, длина гирлянды 10 метров, потребляемая мощность 4,5 W, тёмно-зелёный провод, возможность последовательного соединения,  240V. Цвет: белый/красный</v>
      </c>
      <c r="D495" s="94">
        <f>Гирлянды!F32</f>
        <v>6.3</v>
      </c>
      <c r="E495" s="94">
        <f>Гирлянды!G32</f>
        <v>7.3</v>
      </c>
    </row>
    <row r="496" spans="1:5" ht="48" x14ac:dyDescent="0.2">
      <c r="A496" s="76" t="str">
        <f>Гирлянды!A33</f>
        <v>LED-PL-50-10M-240V-A4-W/Y</v>
      </c>
      <c r="B496" s="76">
        <f>Гирлянды!D33</f>
        <v>0</v>
      </c>
      <c r="C496" s="76" t="str">
        <f>Гирлянды!E33</f>
        <v>Гирлянда со светодиодными матовыми пластиковыми шарами, диаметр шара 50 мм., внутри шара жёлтый светодиод, расстояние между шарами 20см, длина гирлянды 10 метров, потребляемая мощность 4,5 W, тёмно-зелёный провод, возможность последовательного соединения,  240V. Цвет: белый/жёлтый</v>
      </c>
      <c r="D496" s="94">
        <f>Гирлянды!F33</f>
        <v>6.3</v>
      </c>
      <c r="E496" s="94">
        <f>Гирлянды!G33</f>
        <v>7.3</v>
      </c>
    </row>
    <row r="497" spans="1:5" ht="48" x14ac:dyDescent="0.2">
      <c r="A497" s="76" t="str">
        <f>Гирлянды!A34</f>
        <v>LED-PL-50-10M-240V-A6-W/W</v>
      </c>
      <c r="B497" s="76">
        <f>Гирлянды!D34</f>
        <v>0</v>
      </c>
      <c r="C497" s="76" t="str">
        <f>Гирлянды!E34</f>
        <v>Гирлянда со светодиодными матовыми пластиковыми шарами, диаметр шара 50 мм., внутри шара белый светодиод, расстояние между шарами 20см, длина гирлянды 10 метров, потребляемая мощность 4,5 W, прозрачный провод, возможность последовательного соединения,  240V. Цвет: белый/белый</v>
      </c>
      <c r="D497" s="94">
        <f>Гирлянды!F34</f>
        <v>6.3</v>
      </c>
      <c r="E497" s="94">
        <f>Гирлянды!G34</f>
        <v>7.3</v>
      </c>
    </row>
    <row r="498" spans="1:5" ht="48" x14ac:dyDescent="0.2">
      <c r="A498" s="76" t="str">
        <f>Гирлянды!A35</f>
        <v>LED-PL-50-10M-240V-A8-W/W</v>
      </c>
      <c r="B498" s="76">
        <f>Гирлянды!D35</f>
        <v>0</v>
      </c>
      <c r="C498" s="76" t="str">
        <f>Гирлянды!E35</f>
        <v>Гирлянда со светодиодными матовыми пластиковыми шарами, диаметр шара 50 мм., внутри шара белый светодиод, расстояние между шарами 20см, длина гирлянды 10 метров, потребляемая мощность 4,5 W, прозрачный провод, возможность последовательного соединения,  240V. Цвет: белый/белый</v>
      </c>
      <c r="D498" s="94">
        <f>Гирлянды!F35</f>
        <v>6.3</v>
      </c>
      <c r="E498" s="94">
        <f>Гирлянды!G35</f>
        <v>7.3</v>
      </c>
    </row>
    <row r="499" spans="1:5" ht="12" x14ac:dyDescent="0.2">
      <c r="A499" s="321" t="str">
        <f>Гирлянды!A36</f>
        <v>Светодиодная гирляна «Восточная сказка»</v>
      </c>
      <c r="B499" s="322"/>
      <c r="C499" s="322"/>
      <c r="D499" s="322"/>
      <c r="E499" s="323"/>
    </row>
    <row r="500" spans="1:5" ht="48" x14ac:dyDescent="0.2">
      <c r="A500" s="76" t="str">
        <f>Гирлянды!A37</f>
        <v>LED-PL-50-10M-240V-WW/CL(gold)</v>
      </c>
      <c r="B500" s="76">
        <f>Гирлянды!D37</f>
        <v>0</v>
      </c>
      <c r="C500" s="76" t="str">
        <f>Гирлянды!E37</f>
        <v>240V, Гирлянда светодиодная с золотыми шарами для внутреннего применения, диаметр шара 40 мм, расстояние между шарами 20 см, длина гирлянды 10 метров, прозрачный провод, потребляемая мощность 5W, возможность последовательного соединения. Цвет теплый белый.</v>
      </c>
      <c r="D500" s="94">
        <f>Гирлянды!F37</f>
        <v>21</v>
      </c>
      <c r="E500" s="94">
        <f>Гирлянды!G37</f>
        <v>23</v>
      </c>
    </row>
    <row r="501" spans="1:5" ht="48" x14ac:dyDescent="0.2">
      <c r="A501" s="76" t="str">
        <f>Гирлянды!A38</f>
        <v>LED-PL-50-10M-240V-W/CL(silver)</v>
      </c>
      <c r="B501" s="76">
        <f>Гирлянды!D38</f>
        <v>0</v>
      </c>
      <c r="C501" s="76" t="str">
        <f>Гирлянды!E38</f>
        <v>240V, Гирлянда светодиодная с серебрянными шарами для внутреннего применения, диаметр шара 40 мм, расстояние между шарами 20 см, длина гирлянды 10 метров, прозрачный провод, потребляемая мощность 5W, возможность последовательного соединения. Цвет белый.</v>
      </c>
      <c r="D501" s="94">
        <f>Гирлянды!F38</f>
        <v>21</v>
      </c>
      <c r="E501" s="94">
        <f>Гирлянды!G38</f>
        <v>23</v>
      </c>
    </row>
    <row r="502" spans="1:5" ht="12" x14ac:dyDescent="0.2">
      <c r="A502" s="325" t="str">
        <f>Гирлянды!A39</f>
        <v>Светодиодная гирлянда «Цветы»</v>
      </c>
      <c r="B502" s="325"/>
      <c r="C502" s="325"/>
      <c r="D502" s="325"/>
      <c r="E502" s="325"/>
    </row>
    <row r="503" spans="1:5" ht="60" x14ac:dyDescent="0.2">
      <c r="A503" s="76" t="str">
        <f>Гирлянды!A40</f>
        <v>LED-PL(B2)-50L-10M-W (Lavender)</v>
      </c>
      <c r="B503" s="76">
        <f>Гирлянды!D40</f>
        <v>0</v>
      </c>
      <c r="C503" s="76" t="str">
        <f>Гирлянды!E40</f>
        <v>240V, Светодиодная гирлянда "Тюльпан",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тюльпана лавандовый</v>
      </c>
      <c r="D503" s="94">
        <f>Гирлянды!F40</f>
        <v>6.3</v>
      </c>
      <c r="E503" s="94">
        <f>Гирлянды!G40</f>
        <v>7.3</v>
      </c>
    </row>
    <row r="504" spans="1:5" ht="60" x14ac:dyDescent="0.2">
      <c r="A504" s="76" t="str">
        <f>Гирлянды!A41</f>
        <v>LED-PL(B3)-50L-10M-W (White)</v>
      </c>
      <c r="B504" s="76">
        <f>Гирлянды!D41</f>
        <v>0</v>
      </c>
      <c r="C504" s="76" t="str">
        <f>Гирлянды!E41</f>
        <v>240V, Светодиодная гирлянда "Камелия",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камелии бело-кремовый</v>
      </c>
      <c r="D504" s="94">
        <f>Гирлянды!F41</f>
        <v>6.3</v>
      </c>
      <c r="E504" s="94">
        <f>Гирлянды!G41</f>
        <v>7.3</v>
      </c>
    </row>
    <row r="505" spans="1:5" ht="60" x14ac:dyDescent="0.2">
      <c r="A505" s="76" t="str">
        <f>Гирлянды!A42</f>
        <v>LED-PL(B3)-50L-10M-W (Orange)</v>
      </c>
      <c r="B505" s="76">
        <f>Гирлянды!D42</f>
        <v>0</v>
      </c>
      <c r="C505" s="76" t="str">
        <f>Гирлянды!E42</f>
        <v>240V, Светодиодная гирлянда "Камелия",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камелии оранжевый</v>
      </c>
      <c r="D505" s="94">
        <f>Гирлянды!F42</f>
        <v>6.3</v>
      </c>
      <c r="E505" s="94">
        <f>Гирлянды!G42</f>
        <v>7.3</v>
      </c>
    </row>
    <row r="506" spans="1:5" ht="60" x14ac:dyDescent="0.2">
      <c r="A506" s="76" t="str">
        <f>Гирлянды!A43</f>
        <v>LED-PL(B3)-50L-10M-W (Pink)</v>
      </c>
      <c r="B506" s="76">
        <f>Гирлянды!D43</f>
        <v>0</v>
      </c>
      <c r="C506" s="76" t="str">
        <f>Гирлянды!E43</f>
        <v>240V, Светодиодная гирлянда "Камелия",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камелии розовый</v>
      </c>
      <c r="D506" s="94">
        <f>Гирлянды!F43</f>
        <v>6.3</v>
      </c>
      <c r="E506" s="94">
        <f>Гирлянды!G43</f>
        <v>7.3</v>
      </c>
    </row>
    <row r="507" spans="1:5" ht="60" x14ac:dyDescent="0.2">
      <c r="A507" s="76" t="str">
        <f>Гирлянды!A44</f>
        <v>LED-PL(B5)-50L-10M-W (Purple)</v>
      </c>
      <c r="B507" s="76">
        <f>Гирлянды!D44</f>
        <v>0</v>
      </c>
      <c r="C507" s="76" t="str">
        <f>Гирлянды!E44</f>
        <v>240V,Светодиодная гирлянда "Гардения",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гардении пурпурный</v>
      </c>
      <c r="D507" s="94">
        <f>Гирлянды!F44</f>
        <v>6.3</v>
      </c>
      <c r="E507" s="94">
        <f>Гирлянды!G44</f>
        <v>7.3</v>
      </c>
    </row>
    <row r="508" spans="1:5" ht="60" x14ac:dyDescent="0.2">
      <c r="A508" s="76" t="str">
        <f>Гирлянды!A45</f>
        <v>LED-PL(B5)-50L-10M-W (White)</v>
      </c>
      <c r="B508" s="76">
        <f>Гирлянды!D45</f>
        <v>0</v>
      </c>
      <c r="C508" s="76" t="str">
        <f>Гирлянды!E45</f>
        <v>240V, Светодиодная гирлянда "Гардения",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гардении белый</v>
      </c>
      <c r="D508" s="94">
        <f>Гирлянды!F45</f>
        <v>6.3</v>
      </c>
      <c r="E508" s="94">
        <f>Гирлянды!G45</f>
        <v>7.3</v>
      </c>
    </row>
    <row r="509" spans="1:5" ht="60" x14ac:dyDescent="0.2">
      <c r="A509" s="76" t="str">
        <f>Гирлянды!A46</f>
        <v>LED-PL(B5)-50L-10M-W (Red)</v>
      </c>
      <c r="B509" s="76">
        <f>Гирлянды!D46</f>
        <v>0</v>
      </c>
      <c r="C509" s="76" t="str">
        <f>Гирлянды!E46</f>
        <v>240V, Светодиодная гирлянда "Гардения",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гардении красный</v>
      </c>
      <c r="D509" s="94">
        <f>Гирлянды!F46</f>
        <v>6.3</v>
      </c>
      <c r="E509" s="94">
        <f>Гирлянды!G46</f>
        <v>7.3</v>
      </c>
    </row>
    <row r="510" spans="1:5" ht="60" x14ac:dyDescent="0.2">
      <c r="A510" s="76" t="str">
        <f>Гирлянды!A47</f>
        <v>LED-PL(B5)-50L-10M-W (Yellow)</v>
      </c>
      <c r="B510" s="76">
        <f>Гирлянды!D47</f>
        <v>0</v>
      </c>
      <c r="C510" s="76" t="str">
        <f>Гирлянды!E47</f>
        <v>240V, Светодиодная гирлянда "Гардения",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гардении жёлтый</v>
      </c>
      <c r="D510" s="94">
        <f>Гирлянды!F47</f>
        <v>6.3</v>
      </c>
      <c r="E510" s="94">
        <f>Гирлянды!G47</f>
        <v>7.3</v>
      </c>
    </row>
    <row r="511" spans="1:5" ht="12" x14ac:dyDescent="0.2">
      <c r="A511" s="325" t="str">
        <f>Гирлянды!A48</f>
        <v>Светодиодная гирлянда мульти</v>
      </c>
      <c r="B511" s="325"/>
      <c r="C511" s="325"/>
      <c r="D511" s="325"/>
      <c r="E511" s="325"/>
    </row>
    <row r="512" spans="1:5" ht="48" x14ac:dyDescent="0.2">
      <c r="A512" s="76" t="str">
        <f>Гирлянды!A49</f>
        <v>LED-PL-100L-10M-240V-RGBY</v>
      </c>
      <c r="B512" s="76">
        <f>Гирлянды!D49</f>
        <v>0</v>
      </c>
      <c r="C512" s="76" t="str">
        <f>Гирлянды!E49</f>
        <v>240V, Светодиодная гирлянда мульти, расстояние между светодиодами 10 см, длина гирлянды 10 м, потребляемая мощность 9W, прозрачный провод, возможность последовательного соединения.  Цвет светодиодов: красный, зеленый, синий, желтый</v>
      </c>
      <c r="D512" s="94">
        <f>Гирлянды!F49</f>
        <v>11</v>
      </c>
      <c r="E512" s="94">
        <f>Гирлянды!G49</f>
        <v>12</v>
      </c>
    </row>
    <row r="513" spans="1:5" ht="12" x14ac:dyDescent="0.2">
      <c r="A513" s="325" t="str">
        <f>Гирлянды!A50</f>
        <v>Светодиодная гирлянда «Еловая шишка»</v>
      </c>
      <c r="B513" s="325"/>
      <c r="C513" s="325"/>
      <c r="D513" s="325"/>
      <c r="E513" s="325"/>
    </row>
    <row r="514" spans="1:5" ht="60" x14ac:dyDescent="0.2">
      <c r="A514" s="76" t="str">
        <f>Гирлянды!A51</f>
        <v>LED-PL-50-10M-240V-C9-RG</v>
      </c>
      <c r="B514" s="76">
        <f>Гирлянды!D51</f>
        <v>0</v>
      </c>
      <c r="C514" s="76" t="str">
        <f>Гирлянды!E51</f>
        <v xml:space="preserve"> 240V, Светодиодная гирлянда "Еловая шишка" с двухцветными мерцающими светодиодами, длина гирлянды 10 м., расстояние между шишками 20 см., 50 шишек в гирлянде, без контроллера, потребляемая мощность 4,5 W, возможность последовательного соединения, тёмно-зелёный провод, цвет: красно-зелёный</v>
      </c>
      <c r="D514" s="94">
        <f>Гирлянды!F51</f>
        <v>28</v>
      </c>
      <c r="E514" s="94">
        <f>Гирлянды!G51</f>
        <v>31</v>
      </c>
    </row>
    <row r="515" spans="1:5" ht="60" x14ac:dyDescent="0.2">
      <c r="A515" s="76" t="str">
        <f>Гирлянды!A52</f>
        <v>LED-PL-50-10M-240V-C9-RB</v>
      </c>
      <c r="B515" s="76">
        <f>Гирлянды!D52</f>
        <v>0</v>
      </c>
      <c r="C515" s="76" t="str">
        <f>Гирлянды!E52</f>
        <v>240V, Светодиодная гирлянда "Еловая шишка" с двухцветными мерцающими светодиодами, длина гирлянды 10 м., расстояние между шишками 20 см., 50 шишек в гирлянде, потребляемая мощность 4,5 W, без контроллера, возможность последовательного соединения, тёмно-зелёный провод, цвет: красно-синий</v>
      </c>
      <c r="D515" s="94">
        <f>Гирлянды!F52</f>
        <v>28</v>
      </c>
      <c r="E515" s="94">
        <f>Гирлянды!G52</f>
        <v>31</v>
      </c>
    </row>
    <row r="516" spans="1:5" ht="48" x14ac:dyDescent="0.2">
      <c r="A516" s="76" t="str">
        <f>Гирлянды!A53</f>
        <v>LED-PL-100-20M-240V-C9-MULTI</v>
      </c>
      <c r="B516" s="76">
        <f>Гирлянды!D53</f>
        <v>0</v>
      </c>
      <c r="C516" s="76" t="str">
        <f>Гирлянды!E53</f>
        <v xml:space="preserve"> 240V, Светодиодная гирлянда "Еловая шишка", длина гирлянды 20 м., расстояние между шишками 20 см., 100 шишек в гирлянде, потребляемая мощность 8,64 W, с контроллером, возможность последовательного соединения, тёмно-зелёный провод, цвет: мультиколор</v>
      </c>
      <c r="D516" s="94">
        <f>Гирлянды!F53</f>
        <v>37.9</v>
      </c>
      <c r="E516" s="94">
        <f>Гирлянды!G53</f>
        <v>41.7</v>
      </c>
    </row>
    <row r="517" spans="1:5" ht="48" x14ac:dyDescent="0.2">
      <c r="A517" s="76" t="str">
        <f>Гирлянды!A54</f>
        <v>LED-PL-50-10M-240V-C9-CW/DG</v>
      </c>
      <c r="B517" s="76">
        <f>Гирлянды!D54</f>
        <v>0</v>
      </c>
      <c r="C517" s="76" t="str">
        <f>Гирлянды!E54</f>
        <v>Светодиодная гирлянда "Еловая шишка", длина гирлянды 10 м., расстояние между шишками 20 см., 240V, без контроллера, 50 шишек в гирлянде, возможность последовательного соединения, тёмно-зелёный провод, цвет: белый</v>
      </c>
      <c r="D517" s="94">
        <f>Гирлянды!F54</f>
        <v>21</v>
      </c>
      <c r="E517" s="94">
        <f>Гирлянды!G54</f>
        <v>24</v>
      </c>
    </row>
    <row r="518" spans="1:5" ht="48" x14ac:dyDescent="0.2">
      <c r="A518" s="76" t="str">
        <f>Гирлянды!A55</f>
        <v>LED-PL-50-10M-240V-C9-WW/DG</v>
      </c>
      <c r="B518" s="76">
        <f>Гирлянды!D55</f>
        <v>0</v>
      </c>
      <c r="C518" s="76" t="str">
        <f>Гирлянды!E55</f>
        <v>Светодиодная гирлянда "Еловая шишка", длина гирлянды 10 м., расстояние между шишками 20 см., 240V, без контроллера, 50 шишек в гирлянде, возможность последовательного соединения, тёмно-зелёный провод, цвет: теплый белый</v>
      </c>
      <c r="D518" s="94">
        <f>Гирлянды!F55</f>
        <v>21</v>
      </c>
      <c r="E518" s="94">
        <f>Гирлянды!G55</f>
        <v>24</v>
      </c>
    </row>
    <row r="519" spans="1:5" ht="12" x14ac:dyDescent="0.2">
      <c r="A519" s="325" t="str">
        <f>Гирлянды!A56</f>
        <v>Светодиодная гирлянда «Мишура»</v>
      </c>
      <c r="B519" s="325"/>
      <c r="C519" s="325"/>
      <c r="D519" s="325"/>
      <c r="E519" s="325"/>
    </row>
    <row r="520" spans="1:5" ht="48" x14ac:dyDescent="0.2">
      <c r="A520" s="76" t="str">
        <f>Гирлянды!A57</f>
        <v>LED-PLG-192L-2M-240V-W/CL</v>
      </c>
      <c r="B520" s="76">
        <f>Гирлянды!D57</f>
        <v>0</v>
      </c>
      <c r="C520" s="76" t="str">
        <f>Гирлянды!E57</f>
        <v>240V, светодиодная гирлянда "Мишура", длина гирлянды 2 м, 192 светодиода, каждый 5-й светодиод мерцает без контроллера, потребляемая мощность 13 W, прозрачный провод, возможность последовательного соединения. Цвет светодиодов: белый</v>
      </c>
      <c r="D520" s="94">
        <f>Гирлянды!F57</f>
        <v>21</v>
      </c>
      <c r="E520" s="94">
        <f>Гирлянды!G57</f>
        <v>24</v>
      </c>
    </row>
    <row r="521" spans="1:5" ht="36" x14ac:dyDescent="0.2">
      <c r="A521" s="76" t="str">
        <f>Гирлянды!A58</f>
        <v>LED-PLG-192L-2M-240V-WW/CL</v>
      </c>
      <c r="B521" s="76">
        <f>Гирлянды!D58</f>
        <v>0</v>
      </c>
      <c r="C521" s="76" t="str">
        <f>Гирлянды!E58</f>
        <v>240V, светодиодная гирлянда "Мишура", длина гирлянды 1,5 м, 192 светодиода, каждый 5-й светодиод мерцает без контроллера, прозрачный провод, возможность последовательного соединения. Цвет светодиодов: теплый белый</v>
      </c>
      <c r="D521" s="94">
        <f>Гирлянды!F58</f>
        <v>21</v>
      </c>
      <c r="E521" s="94">
        <f>Гирлянды!G58</f>
        <v>24</v>
      </c>
    </row>
    <row r="522" spans="1:5" ht="48" x14ac:dyDescent="0.2">
      <c r="A522" s="76" t="str">
        <f>Гирлянды!A59</f>
        <v>LED-PLG-192L-2M-240V-W/BL</v>
      </c>
      <c r="B522" s="76">
        <f>Гирлянды!D59</f>
        <v>0</v>
      </c>
      <c r="C522" s="76" t="str">
        <f>Гирлянды!E59</f>
        <v>240V, светодиодная гирлянда "Мишура", длина гирлянды 2 м, 192 светодиода, каждый 5-й светодиод мерцает без контроллера, потребляемая мощность 13 W, чёрный провод, возможность последовательного соединения. Цвет светодиодов: белый</v>
      </c>
      <c r="D522" s="94">
        <f>Гирлянды!F59</f>
        <v>21</v>
      </c>
      <c r="E522" s="94">
        <f>Гирлянды!G59</f>
        <v>24</v>
      </c>
    </row>
    <row r="523" spans="1:5" ht="36" x14ac:dyDescent="0.2">
      <c r="A523" s="76" t="str">
        <f>Гирлянды!A60</f>
        <v>LED-PLG-192L-2M-240V-WW/BL</v>
      </c>
      <c r="B523" s="76">
        <f>Гирлянды!D60</f>
        <v>0</v>
      </c>
      <c r="C523" s="76" t="str">
        <f>Гирлянды!E60</f>
        <v>240V, светодиодная гирлянда "Мишура", длина гирлянды 1,5 м, 192 светодиода, каждый 5-й светодиод мерцает без контроллера, чёрный провод, возможность последовательного соединения. Цвет светодиодов: теплый белый</v>
      </c>
      <c r="D523" s="94">
        <f>Гирлянды!F60</f>
        <v>21</v>
      </c>
      <c r="E523" s="94">
        <f>Гирлянды!G60</f>
        <v>24</v>
      </c>
    </row>
    <row r="524" spans="1:5" ht="12" x14ac:dyDescent="0.2">
      <c r="A524" s="325" t="str">
        <f>Гирлянды!A61</f>
        <v>Светодиодные гирлянды со спускающимися нитями</v>
      </c>
      <c r="B524" s="325"/>
      <c r="C524" s="325"/>
      <c r="D524" s="325"/>
      <c r="E524" s="325"/>
    </row>
    <row r="525" spans="1:5" ht="48" x14ac:dyDescent="0.2">
      <c r="A525" s="76" t="str">
        <f>Гирлянды!A62</f>
        <v>LED-SNOW-CL(198)-8-2,5M-240V-B/W</v>
      </c>
      <c r="B525" s="76">
        <f>Гирлянды!D62</f>
        <v>0</v>
      </c>
      <c r="C525" s="76" t="str">
        <f>Гирлянды!E62</f>
        <v>240V, светодиодная гирлянда бахрома "Снежинка", длина гирлянды 2,5 м, 8 нитей, длина нитей 50 и 30 см, каждая нить оканчивается снежинкой бело-голубого цвета, потребляемая мощность 7,68 W/М, с контроллером, цвет провода прозрачный</v>
      </c>
      <c r="D525" s="94">
        <f>Гирлянды!F62</f>
        <v>14.5</v>
      </c>
      <c r="E525" s="94">
        <f>Гирлянды!G62</f>
        <v>15.7</v>
      </c>
    </row>
    <row r="526" spans="1:5" ht="60" x14ac:dyDescent="0.2">
      <c r="A526" s="76" t="str">
        <f>Гирлянды!A63</f>
        <v>LED-PL-IC-SNOW-240L-10-12V-W</v>
      </c>
      <c r="B526" s="76">
        <f>Гирлянды!D63</f>
        <v>0</v>
      </c>
      <c r="C526" s="76" t="str">
        <f>Гирлянды!E63</f>
        <v>12V, светодиодная гирлянда со спускающимися прозрачными пластиковыми сосульками, длина гирлянды 5 м, десять сосулек длиной по 0,3 м,  24 светодиода в одной сосульке, потребляемая мощность 4,6 W, чёрный провод, возможность последовательного соединения, цвет светодиодов белый. Эффект тающей сосульки.</v>
      </c>
      <c r="D526" s="94">
        <f>Гирлянды!F63</f>
        <v>53</v>
      </c>
      <c r="E526" s="94">
        <f>Гирлянды!G63</f>
        <v>61</v>
      </c>
    </row>
    <row r="527" spans="1:5" ht="48" x14ac:dyDescent="0.2">
      <c r="A527" s="76" t="str">
        <f>Гирлянды!A64</f>
        <v>LED-SNOW(IC)-RA002-12V-W</v>
      </c>
      <c r="B527" s="76">
        <f>Гирлянды!D64</f>
        <v>0</v>
      </c>
      <c r="C527" s="76" t="str">
        <f>Гирлянды!E64</f>
        <v>240/12V, светодиодная гирлянда со спускающимися акриловыми трубками, длина гирлянды 3 м, 5 трубок длиной по 0,5 м, потребляемая мощность 4,8 W, чёрный провод, возможность последовательного соединения, цвет светодиодов белый. Эффект тающей сосульки.</v>
      </c>
      <c r="D527" s="94">
        <f>Гирлянды!F64</f>
        <v>38</v>
      </c>
      <c r="E527" s="94">
        <f>Гирлянды!G64</f>
        <v>44</v>
      </c>
    </row>
    <row r="528" spans="1:5" ht="48" x14ac:dyDescent="0.2">
      <c r="A528" s="76" t="str">
        <f>Гирлянды!A65</f>
        <v>LED-SNOW(IC)-RA002-12V-WW</v>
      </c>
      <c r="B528" s="76">
        <f>Гирлянды!D65</f>
        <v>0</v>
      </c>
      <c r="C528" s="76" t="str">
        <f>Гирлянды!E65</f>
        <v>240/12V, светодиодная гирлянда со спускающимися акриловыми трубками, длина гирлянды 3 м, 5 трубок длиной по 0,5 м, чёрный провод, возможность последовательного соединения, цвет светодиодов теплый белый. Эффект тающей сосульки.</v>
      </c>
      <c r="D528" s="94">
        <f>Гирлянды!F65</f>
        <v>38</v>
      </c>
      <c r="E528" s="94">
        <f>Гирлянды!G65</f>
        <v>44</v>
      </c>
    </row>
    <row r="529" spans="1:5" ht="60" x14ac:dyDescent="0.2">
      <c r="A529" s="76" t="str">
        <f>Гирлянды!A66</f>
        <v>LED-PL-SNOW-320L-0.5M-5-12V-W</v>
      </c>
      <c r="B529" s="76">
        <f>Гирлянды!D66</f>
        <v>0</v>
      </c>
      <c r="C529" s="76" t="str">
        <f>Гирлянды!E66</f>
        <v>240/12V, светодиодная гирлянда со спускающимися прозрачными пластиковыми трубками, длина гирлянды 2 м, пять трубок длиной по 0,5 м,  64 светодиода в одной трубке, потребляемая мощность 6 W, чёрный провод, возможность последовательного соединения, цвет светодиодов белый. Эффект падающего снега.</v>
      </c>
      <c r="D529" s="94">
        <f>Гирлянды!F66</f>
        <v>38</v>
      </c>
      <c r="E529" s="94">
        <f>Гирлянды!G66</f>
        <v>44</v>
      </c>
    </row>
    <row r="530" spans="1:5" ht="48" x14ac:dyDescent="0.2">
      <c r="A530" s="76" t="str">
        <f>Гирлянды!A67</f>
        <v>LED-PL-SNOW-320L-0.5M-5-12V-WW</v>
      </c>
      <c r="B530" s="76">
        <f>Гирлянды!D67</f>
        <v>0</v>
      </c>
      <c r="C530" s="76" t="str">
        <f>Гирлянды!E67</f>
        <v>240/12V, светодиодная гирлянда со спускающимися трубками, длина гирлянды 2 м, пять трубок длиной по 0,5 м,чёрный провод, прозрачные трубки, возможность последовательного соединения, цвет светодиодов теплый белый. Эффект тающей сосульки.</v>
      </c>
      <c r="D530" s="94">
        <f>Гирлянды!F67</f>
        <v>38</v>
      </c>
      <c r="E530" s="94">
        <f>Гирлянды!G67</f>
        <v>44</v>
      </c>
    </row>
    <row r="531" spans="1:5" ht="48" x14ac:dyDescent="0.2">
      <c r="A531" s="76" t="str">
        <f>Гирлянды!A68</f>
        <v>LED-PL-SNOW-640L-1M-5-12V-W</v>
      </c>
      <c r="B531" s="76">
        <f>Гирлянды!D68</f>
        <v>0</v>
      </c>
      <c r="C531" s="76" t="str">
        <f>Гирлянды!E68</f>
        <v>240/12V, светодиодная гирлянда со спускающимися трубками, длина гирлянды 2 м, пять трубок длиной по 1 м,чёрный провод, прозрачные трубки, возможность последовательного соединения, цвет светодиодов белый. Эффект тающей сосульки.</v>
      </c>
      <c r="D531" s="94">
        <f>Гирлянды!F68</f>
        <v>46.2</v>
      </c>
      <c r="E531" s="94">
        <f>Гирлянды!G68</f>
        <v>53.2</v>
      </c>
    </row>
    <row r="532" spans="1:5" ht="36" x14ac:dyDescent="0.2">
      <c r="A532" s="76" t="str">
        <f>Гирлянды!A69</f>
        <v>LED-PL-BA-10-24V-RGB</v>
      </c>
      <c r="B532" s="76">
        <f>Гирлянды!D69</f>
        <v>0</v>
      </c>
      <c r="C532" s="76" t="str">
        <f>Гирлянды!E69</f>
        <v>220/24V, светодиодная гирлянда бахрома "Кристалл", длина гирлянды 3 м, 10 нитей, длина нитей 50 и 30 см, потребляемая мощность 4,8 W, каждая нить оканчивается кристаллом с RGB светодиодом внутри,  цвет провода прозрачный.</v>
      </c>
      <c r="D532" s="94">
        <f>Гирлянды!F69</f>
        <v>11</v>
      </c>
      <c r="E532" s="94">
        <f>Гирлянды!G69</f>
        <v>12</v>
      </c>
    </row>
    <row r="533" spans="1:5" ht="60" x14ac:dyDescent="0.2">
      <c r="A533" s="76" t="str">
        <f>Гирлянды!A70</f>
        <v>LED-PLG-SNOW-320L-2*0.5M-12V-W</v>
      </c>
      <c r="B533" s="76">
        <f>Гирлянды!D70</f>
        <v>0</v>
      </c>
      <c r="C533" s="76" t="str">
        <f>Гирлянды!E70</f>
        <v>240/12V, светодиодная гирлянда со спускающимися нитями, длина гирлянды 2,5 м, пять нитей длиной по 0,5 м, 64 светодиода на нити, трансформатор 25 W, потребляемая мощность 6W, возможность последовательного соединения 4 шт., цвет светодиодов белый, цвет кабеля чёрный, цвет нитей прозрачный. Эффект падающего снега.</v>
      </c>
      <c r="D533" s="94">
        <f>Гирлянды!F70</f>
        <v>42</v>
      </c>
      <c r="E533" s="94">
        <f>Гирлянды!G70</f>
        <v>48</v>
      </c>
    </row>
    <row r="534" spans="1:5" ht="60" x14ac:dyDescent="0.2">
      <c r="A534" s="76" t="str">
        <f>Гирлянды!A71</f>
        <v>LED-PLG-SNOW-128L-1M-5-12V-W</v>
      </c>
      <c r="B534" s="76">
        <f>Гирлянды!D71</f>
        <v>0</v>
      </c>
      <c r="C534" s="76" t="str">
        <f>Гирлянды!E71</f>
        <v>240/12V, светодиодная гирлянда со спускающимися нитями, длина гирлянды 2,5 м, пять нитей длиной по 1 м, 128 светодиода на нити, трансформатор 25W, потребляемая мощность 12 W, возможность последовательного соединения 2 шт, цвет светодиодов белый, цвет кабеля чёрный, цвет нитей прозрачный. Эффект падающего снега.</v>
      </c>
      <c r="D534" s="94">
        <f>Гирлянды!F71</f>
        <v>53</v>
      </c>
      <c r="E534" s="94">
        <f>Гирлянды!G71</f>
        <v>61</v>
      </c>
    </row>
    <row r="535" spans="1:5" ht="12" x14ac:dyDescent="0.2">
      <c r="A535" s="325" t="str">
        <f>Гирлянды!A72</f>
        <v>Светодиодные гирлянды с повышенной степенью защиты</v>
      </c>
      <c r="B535" s="325"/>
      <c r="C535" s="325"/>
      <c r="D535" s="325"/>
      <c r="E535" s="325"/>
    </row>
    <row r="536" spans="1:5" ht="48" x14ac:dyDescent="0.2">
      <c r="A536" s="76" t="str">
        <f>Гирлянды!A75</f>
        <v>LED-PLR-100-10M-240V-WW/W</v>
      </c>
      <c r="B536" s="76">
        <f>Гирлянды!D75</f>
        <v>0</v>
      </c>
      <c r="C536" s="76" t="str">
        <f>Гирлянды!E75</f>
        <v>240V, Светодиодная гирлянда, 100 светодиодов с капсулой, расстояние между светодиодами 10см., длина гирлянды 10м., потребляемая мощность 9 W, белый провод, с возможностью последовательного соединения . Цвет светодиодов: тёплый белый</v>
      </c>
      <c r="D536" s="94">
        <f>Гирлянды!F75</f>
        <v>21.5</v>
      </c>
      <c r="E536" s="94">
        <f>Гирлянды!G75</f>
        <v>23.5</v>
      </c>
    </row>
    <row r="537" spans="1:5" ht="48" x14ac:dyDescent="0.2">
      <c r="A537" s="76" t="str">
        <f>Гирлянды!A76</f>
        <v>LED-PLR-100-10M-240V-W/W</v>
      </c>
      <c r="B537" s="76">
        <f>Гирлянды!D76</f>
        <v>0</v>
      </c>
      <c r="C537" s="76" t="str">
        <f>Гирлянды!E76</f>
        <v>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белый провод, с возможностью последовательного соединения . Цвет светодиодов: белый</v>
      </c>
      <c r="D537" s="94">
        <f>Гирлянды!F76</f>
        <v>21.5</v>
      </c>
      <c r="E537" s="94">
        <f>Гирлянды!G76</f>
        <v>23.5</v>
      </c>
    </row>
    <row r="538" spans="1:5" ht="48" x14ac:dyDescent="0.2">
      <c r="A538" s="76" t="str">
        <f>Гирлянды!A77</f>
        <v>LED-PLR-100-10M-240V-W/DG</v>
      </c>
      <c r="B538" s="76">
        <f>Гирлянды!D77</f>
        <v>0</v>
      </c>
      <c r="C538" s="76" t="str">
        <f>Гирлянды!E77</f>
        <v>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тёмно-зелёный провод, с возможностью последовательного соединения . Цвет светодиодов: белый</v>
      </c>
      <c r="D538" s="94">
        <f>Гирлянды!F77</f>
        <v>21.5</v>
      </c>
      <c r="E538" s="94">
        <f>Гирлянды!G77</f>
        <v>23.5</v>
      </c>
    </row>
    <row r="539" spans="1:5" ht="48" x14ac:dyDescent="0.2">
      <c r="A539" s="76" t="str">
        <f>Гирлянды!A78</f>
        <v>LED-PLR-100-10M-240V-B/DG</v>
      </c>
      <c r="B539" s="76">
        <f>Гирлянды!D78</f>
        <v>0</v>
      </c>
      <c r="C539" s="76" t="str">
        <f>Гирлянды!E78</f>
        <v>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тёмно-зелёный провод, с возможностью последовательного соединения . Цвет светодиодов: синий</v>
      </c>
      <c r="D539" s="94">
        <f>Гирлянды!F78</f>
        <v>21.5</v>
      </c>
      <c r="E539" s="94">
        <f>Гирлянды!G78</f>
        <v>23.5</v>
      </c>
    </row>
    <row r="540" spans="1:5" ht="48" x14ac:dyDescent="0.2">
      <c r="A540" s="76" t="str">
        <f>Гирлянды!A79</f>
        <v>LED-PLR-100-10M-240V-WW/DG</v>
      </c>
      <c r="B540" s="76">
        <f>Гирлянды!D79</f>
        <v>0</v>
      </c>
      <c r="C540" s="76" t="str">
        <f>Гирлянды!E79</f>
        <v>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тёмно-зелёный провод, с возможностью последовательного соединения . Цвет светодиодов: тёплый белый</v>
      </c>
      <c r="D540" s="94">
        <f>Гирлянды!F79</f>
        <v>21.5</v>
      </c>
      <c r="E540" s="94">
        <f>Гирлянды!G79</f>
        <v>23.5</v>
      </c>
    </row>
    <row r="541" spans="1:5" ht="48" x14ac:dyDescent="0.2">
      <c r="A541" s="76" t="str">
        <f>Гирлянды!A80</f>
        <v>LED-PLR-200-20M-240V-B/BG</v>
      </c>
      <c r="B541" s="76">
        <f>Гирлянды!D80</f>
        <v>0</v>
      </c>
      <c r="C541" s="76" t="str">
        <f>Гирлянды!E80</f>
        <v>240V, Светодиодная гирлянда с повышенной степенью защиты, 200 светодиодов с капсулой, расстояние между светодиодами 10см., длина гирлянды 20м., потребляемая мощность 17,3 W, тёмно-зелёный провод, с возможностью последовательного соединения . Цвет светодиодов: синий</v>
      </c>
      <c r="D541" s="94">
        <f>Гирлянды!F80</f>
        <v>25.6</v>
      </c>
      <c r="E541" s="94">
        <f>Гирлянды!G80</f>
        <v>27.5</v>
      </c>
    </row>
    <row r="542" spans="1:5" ht="12" x14ac:dyDescent="0.2">
      <c r="A542" s="325" t="str">
        <f>Гирлянды!A96</f>
        <v>Светодиодная гирлянда Твинкл Лайт</v>
      </c>
      <c r="B542" s="325"/>
      <c r="C542" s="325"/>
      <c r="D542" s="325"/>
      <c r="E542" s="325"/>
    </row>
    <row r="543" spans="1:5" ht="48" x14ac:dyDescent="0.2">
      <c r="A543" s="76" t="str">
        <f>Гирлянды!A97</f>
        <v>LED-TW-400-20M-24V-M/BL</v>
      </c>
      <c r="B543" s="76" t="e">
        <f>Гирлянды!D97:I97</f>
        <v>#VALUE!</v>
      </c>
      <c r="C543" s="76" t="str">
        <f>Гирлянды!E97</f>
        <v>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мульти (красный, желтый, зеленый, синий)</v>
      </c>
      <c r="D543" s="94">
        <f>Гирлянды!F97</f>
        <v>37</v>
      </c>
      <c r="E543" s="94">
        <f>Гирлянды!G97</f>
        <v>42</v>
      </c>
    </row>
    <row r="544" spans="1:5" ht="48" x14ac:dyDescent="0.2">
      <c r="A544" s="76" t="str">
        <f>Гирлянды!A98</f>
        <v>LED-TW-200-20M-24V-М/BL</v>
      </c>
      <c r="B544" s="76" t="e">
        <f>Гирлянды!D98:I98</f>
        <v>#VALUE!</v>
      </c>
      <c r="C544" s="76" t="str">
        <f>Гирлянды!E98</f>
        <v>24V, Трехпроводный светодиодный Твинкл лайт, Комплект - 20 метров, 200 светодиодов, контроллер, трансформатор - 60W, возможность последовательного соединения шести комплектов. Электрический шнур - черный. Цвет светодиодов: мульти  (красный, желтый, зеленый, синий)</v>
      </c>
      <c r="D544" s="94">
        <f>Гирлянды!F98</f>
        <v>27.3</v>
      </c>
      <c r="E544" s="94">
        <f>Гирлянды!G98</f>
        <v>31.4</v>
      </c>
    </row>
    <row r="545" spans="1:5" ht="48" x14ac:dyDescent="0.2">
      <c r="A545" s="76" t="str">
        <f>Гирлянды!A99</f>
        <v>LED-TW-400-10M-240V-M/CL</v>
      </c>
      <c r="B545" s="76" t="e">
        <f>Гирлянды!D99:I99</f>
        <v>#VALUE!</v>
      </c>
      <c r="C545" s="76" t="str">
        <f>Гирлянды!E99</f>
        <v>240V, Трехпроводный светодиодный Твинкл лайт, Комплект - 10 метров, 400 светодиодов, потребляемая мощность 19,2 W, контроллер, возможность последовательного соединения. Электрический шнур - прозрачный. Цвет светодиодов: мульти (красный, желтый, зеленый, синий).</v>
      </c>
      <c r="D545" s="94">
        <f>Гирлянды!F99</f>
        <v>31.5</v>
      </c>
      <c r="E545" s="94">
        <f>Гирлянды!G99</f>
        <v>36.200000000000003</v>
      </c>
    </row>
    <row r="546" spans="1:5" ht="48" x14ac:dyDescent="0.2">
      <c r="A546" s="76" t="str">
        <f>Гирлянды!A100</f>
        <v>LED-TW-400-20M-24V-R/BL</v>
      </c>
      <c r="B546" s="76" t="e">
        <f>Гирлянды!D100:I100</f>
        <v>#VALUE!</v>
      </c>
      <c r="C546" s="76" t="str">
        <f>Гирлянды!E100</f>
        <v>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красный</v>
      </c>
      <c r="D546" s="94">
        <f>Гирлянды!F100</f>
        <v>37</v>
      </c>
      <c r="E546" s="94">
        <f>Гирлянды!G100</f>
        <v>42</v>
      </c>
    </row>
    <row r="547" spans="1:5" ht="48" x14ac:dyDescent="0.2">
      <c r="A547" s="76" t="str">
        <f>Гирлянды!A101</f>
        <v>LED-TW-400-20M-24V-Y/BL</v>
      </c>
      <c r="B547" s="76" t="e">
        <f>Гирлянды!D101:I101</f>
        <v>#VALUE!</v>
      </c>
      <c r="C547" s="76" t="str">
        <f>Гирлянды!E101</f>
        <v>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желтый</v>
      </c>
      <c r="D547" s="94">
        <f>Гирлянды!F101</f>
        <v>37</v>
      </c>
      <c r="E547" s="94">
        <f>Гирлянды!G101</f>
        <v>42</v>
      </c>
    </row>
    <row r="548" spans="1:5" ht="48" x14ac:dyDescent="0.2">
      <c r="A548" s="76" t="str">
        <f>Гирлянды!A102</f>
        <v>LED-TW-400-20M-24V-B/BL</v>
      </c>
      <c r="B548" s="76" t="e">
        <f>Гирлянды!D102:I102</f>
        <v>#VALUE!</v>
      </c>
      <c r="C548" s="76" t="str">
        <f>Гирлянды!E102</f>
        <v>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синий</v>
      </c>
      <c r="D548" s="94">
        <f>Гирлянды!F102</f>
        <v>37</v>
      </c>
      <c r="E548" s="94">
        <f>Гирлянды!G102</f>
        <v>42</v>
      </c>
    </row>
    <row r="549" spans="1:5" ht="48" x14ac:dyDescent="0.2">
      <c r="A549" s="76" t="str">
        <f>Гирлянды!A103</f>
        <v>LED-TW-400-20M-24V-G/BL</v>
      </c>
      <c r="B549" s="76" t="e">
        <f>Гирлянды!D103:I103</f>
        <v>#VALUE!</v>
      </c>
      <c r="C549" s="76" t="str">
        <f>Гирлянды!E103</f>
        <v>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зеленый</v>
      </c>
      <c r="D549" s="94">
        <f>Гирлянды!F103</f>
        <v>37</v>
      </c>
      <c r="E549" s="94">
        <f>Гирлянды!G103</f>
        <v>42</v>
      </c>
    </row>
    <row r="550" spans="1:5" ht="48" x14ac:dyDescent="0.2">
      <c r="A550" s="76" t="str">
        <f>Гирлянды!A104</f>
        <v>LED-TW-400-20M-24V-W/BL</v>
      </c>
      <c r="B550" s="76" t="e">
        <f>Гирлянды!D104:I104</f>
        <v>#VALUE!</v>
      </c>
      <c r="C550" s="76" t="str">
        <f>Гирлянды!E104</f>
        <v>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белый</v>
      </c>
      <c r="D550" s="94">
        <f>Гирлянды!F104</f>
        <v>37</v>
      </c>
      <c r="E550" s="94">
        <f>Гирлянды!G104</f>
        <v>42</v>
      </c>
    </row>
    <row r="551" spans="1:5" ht="48" x14ac:dyDescent="0.2">
      <c r="A551" s="76" t="str">
        <f>Гирлянды!A105</f>
        <v>LED-TW-400-20M-24V-WW/BL</v>
      </c>
      <c r="B551" s="76" t="e">
        <f>Гирлянды!D105:I105</f>
        <v>#VALUE!</v>
      </c>
      <c r="C551" s="76" t="str">
        <f>Гирлянды!E105</f>
        <v>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тёплый белый</v>
      </c>
      <c r="D551" s="94">
        <f>Гирлянды!F105</f>
        <v>50.8</v>
      </c>
      <c r="E551" s="94">
        <f>Гирлянды!G105</f>
        <v>54.4</v>
      </c>
    </row>
    <row r="552" spans="1:5" ht="48" x14ac:dyDescent="0.2">
      <c r="A552" s="76" t="str">
        <f>Гирлянды!A106</f>
        <v>LED-TW-400-20M-24V-B/WH</v>
      </c>
      <c r="B552" s="76" t="e">
        <f>Гирлянды!D106:I106</f>
        <v>#VALUE!</v>
      </c>
      <c r="C552" s="76" t="str">
        <f>Гирлянды!E106</f>
        <v>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белый. Цвет светодиодов: синий</v>
      </c>
      <c r="D552" s="94">
        <f>Гирлянды!F106</f>
        <v>37.5</v>
      </c>
      <c r="E552" s="94">
        <f>Гирлянды!G106</f>
        <v>39.799999999999997</v>
      </c>
    </row>
    <row r="553" spans="1:5" ht="48" x14ac:dyDescent="0.2">
      <c r="A553" s="76" t="str">
        <f>Гирлянды!A107</f>
        <v>LED-TW-240-18M-24V-W/BL</v>
      </c>
      <c r="B553" s="76" t="e">
        <f>Гирлянды!D107:I107</f>
        <v>#VALUE!</v>
      </c>
      <c r="C553" s="76" t="str">
        <f>Гирлянды!E107</f>
        <v xml:space="preserve">Низковольтная светодиодная гирлянда Твинкл Лайт для внутреннего применения на тонком проводе, длина 18 метров, 240 светодиодов, диаметр светодиода 3 мм, черный провод, цвет светодиодов белый. Контроллер и трансформатор в комплекте. </v>
      </c>
      <c r="D553" s="94">
        <f>Гирлянды!F107</f>
        <v>17</v>
      </c>
      <c r="E553" s="94">
        <f>Гирлянды!G107</f>
        <v>19.399999999999999</v>
      </c>
    </row>
    <row r="554" spans="1:5" ht="48" x14ac:dyDescent="0.2">
      <c r="A554" s="76" t="str">
        <f>Гирлянды!A108</f>
        <v>LED-TW-360-27M-24V-W/BL</v>
      </c>
      <c r="B554" s="76" t="e">
        <f>Гирлянды!D108:I108</f>
        <v>#VALUE!</v>
      </c>
      <c r="C554" s="76" t="str">
        <f>Гирлянды!E108</f>
        <v xml:space="preserve">Низковольтная светодиодная гирлянда Твинкл Лайт для внутреннего применения на тонком проводе, длина 27 метров, 360 светодиодов, диаметр светодиода 3 мм, черный провод, цвет светодиодов белый. Контроллер и трансформатор в комплекте. </v>
      </c>
      <c r="D554" s="94">
        <f>Гирлянды!F108</f>
        <v>22</v>
      </c>
      <c r="E554" s="94">
        <f>Гирлянды!G108</f>
        <v>25</v>
      </c>
    </row>
    <row r="555" spans="1:5" ht="18" x14ac:dyDescent="0.2">
      <c r="A555" s="324" t="str">
        <f>Гирлянды!A110</f>
        <v>ГИРЛЯНДА "РОСА"</v>
      </c>
      <c r="B555" s="324"/>
      <c r="C555" s="324"/>
      <c r="D555" s="324"/>
      <c r="E555" s="324"/>
    </row>
    <row r="556" spans="1:5" ht="12" x14ac:dyDescent="0.2">
      <c r="A556" s="321" t="str">
        <f>Гирлянды!A111</f>
        <v>Гирлянда "РОСА" фиксинг 2 метра</v>
      </c>
      <c r="B556" s="322"/>
      <c r="C556" s="322"/>
      <c r="D556" s="322"/>
      <c r="E556" s="323"/>
    </row>
    <row r="557" spans="1:5" ht="36" x14ac:dyDescent="0.2">
      <c r="A557" s="76" t="str">
        <f>Гирлянды!A112</f>
        <v>LED-FLBC-20L-4.5V-R</v>
      </c>
      <c r="B557" s="76" t="e">
        <f>Гирлянды!D111:I111</f>
        <v>#VALUE!</v>
      </c>
      <c r="C557" s="76" t="str">
        <f>Гирлянды!E112</f>
        <v>4.5V, Светодиодная гирлянда на батарейках "Роса", 20 светодиодов, длина 2 метра, расстояние между светодиодами 10 см. Блок для батареек без влагозащиты. Цвет светодиодов красный. Цена гирлянды без батареек.</v>
      </c>
      <c r="D557" s="94">
        <f>Гирлянды!F112</f>
        <v>2.5</v>
      </c>
      <c r="E557" s="94">
        <f>Гирлянды!G112</f>
        <v>3.2</v>
      </c>
    </row>
    <row r="558" spans="1:5" ht="36" x14ac:dyDescent="0.2">
      <c r="A558" s="76" t="str">
        <f>Гирлянды!A113</f>
        <v>LED-FLBC-20L-4.5V-Y</v>
      </c>
      <c r="B558" s="76" t="e">
        <f>Гирлянды!D112:I112</f>
        <v>#VALUE!</v>
      </c>
      <c r="C558" s="76" t="str">
        <f>Гирлянды!E113</f>
        <v>4.5V, Светодиодная гирлянда на батарейках "Роса", 20 светодиодов, длина 2 метра, расстояние между светодиодами 10 см. Блок для батареек без влагозащиты. Цвет светодиодов желтый. Цена гирлянды без батареек.</v>
      </c>
      <c r="D558" s="94">
        <f>Гирлянды!F113</f>
        <v>2.5</v>
      </c>
      <c r="E558" s="94">
        <f>Гирлянды!G113</f>
        <v>3.2</v>
      </c>
    </row>
    <row r="559" spans="1:5" ht="36" x14ac:dyDescent="0.2">
      <c r="A559" s="76" t="str">
        <f>Гирлянды!A114</f>
        <v>LED-FLBC-20L-4.5V-B</v>
      </c>
      <c r="B559" s="76" t="e">
        <f>Гирлянды!D113:I113</f>
        <v>#VALUE!</v>
      </c>
      <c r="C559" s="76" t="str">
        <f>Гирлянды!E114</f>
        <v>4.5V, Светодиодная гирлянда на батарейках "Роса", 20 светодиодов, длина 2 метра, расстояние между светодиодами 10 см. Блок для батареек без влагозащиты. Цвет светодиодов синий. Цена гирлянды без батареек.</v>
      </c>
      <c r="D559" s="94">
        <f>Гирлянды!F114</f>
        <v>2.5</v>
      </c>
      <c r="E559" s="94">
        <f>Гирлянды!G114</f>
        <v>3.2</v>
      </c>
    </row>
    <row r="560" spans="1:5" ht="36" x14ac:dyDescent="0.2">
      <c r="A560" s="76" t="str">
        <f>Гирлянды!A115</f>
        <v>LED-FLBC-20L-4.5V-G</v>
      </c>
      <c r="B560" s="76" t="e">
        <f>Гирлянды!D114:I114</f>
        <v>#VALUE!</v>
      </c>
      <c r="C560" s="76" t="str">
        <f>Гирлянды!E115</f>
        <v>4.5V, Светодиодная гирлянда на батарейках "Роса", 20 светодиодов, длина 2 метра, расстояние между светодиодами 10 см. Блок для батареек без влагозащиты. Цвет светодиодов зеленый. Цена гирлянды без батареек.</v>
      </c>
      <c r="D560" s="94">
        <f>Гирлянды!F115</f>
        <v>2.5</v>
      </c>
      <c r="E560" s="94">
        <f>Гирлянды!G115</f>
        <v>3.2</v>
      </c>
    </row>
    <row r="561" spans="1:5" ht="36" x14ac:dyDescent="0.2">
      <c r="A561" s="76" t="str">
        <f>Гирлянды!A116</f>
        <v>LED-FLBC-20L-4.5V-W</v>
      </c>
      <c r="B561" s="76" t="e">
        <f>Гирлянды!D115:I115</f>
        <v>#VALUE!</v>
      </c>
      <c r="C561" s="76" t="str">
        <f>Гирлянды!E116</f>
        <v>4.5V, Светодиодная гирлянда на батарейках "Роса", 20 светодиодов, длина 2 метра, расстояние между светодиодами 10 см. Блок для батареек без влагозащиты. Цвет светодиодов белый. Цена гирлянды без батареек.</v>
      </c>
      <c r="D561" s="94">
        <f>Гирлянды!F116</f>
        <v>2.5</v>
      </c>
      <c r="E561" s="94">
        <f>Гирлянды!G116</f>
        <v>3.2</v>
      </c>
    </row>
    <row r="562" spans="1:5" ht="36" x14ac:dyDescent="0.2">
      <c r="A562" s="76" t="str">
        <f>Гирлянды!A117</f>
        <v>LED-FLBC-20L-4.5V-WW</v>
      </c>
      <c r="B562" s="76" t="e">
        <f>Гирлянды!D116:I116</f>
        <v>#VALUE!</v>
      </c>
      <c r="C562" s="76" t="str">
        <f>Гирлянды!E117</f>
        <v>4.5V, Светодиодная гирлянда на батарейках "Роса", 20 светодиодов, длина 2 метра, расстояние между светодиодами 10 см. Блок для батареек без влагозащиты. Цвет светодиодов теплый белый. Цена гирлянды без батареек.</v>
      </c>
      <c r="D562" s="94">
        <f>Гирлянды!F117</f>
        <v>2.5</v>
      </c>
      <c r="E562" s="94">
        <f>Гирлянды!G117</f>
        <v>3.2</v>
      </c>
    </row>
    <row r="563" spans="1:5" ht="12" x14ac:dyDescent="0.2">
      <c r="A563" s="325" t="str">
        <f>Гирлянды!A118</f>
        <v>Гирлянда "РОСА" фиксинг 4 метра</v>
      </c>
      <c r="B563" s="325"/>
      <c r="C563" s="325"/>
      <c r="D563" s="325"/>
      <c r="E563" s="325"/>
    </row>
    <row r="564" spans="1:5" ht="36" x14ac:dyDescent="0.2">
      <c r="A564" s="76" t="str">
        <f>Гирлянды!A119</f>
        <v>LED-FLBC-40L-4.5V-R</v>
      </c>
      <c r="B564" s="76" t="e">
        <f>Гирлянды!D118:I118</f>
        <v>#VALUE!</v>
      </c>
      <c r="C564" s="76" t="str">
        <f>Гирлянды!E119</f>
        <v>4.5V, Светодиодная гирлянда на батарейках "Роса", 40 светодиодов, длина 4 метра, расстояние между светодиодами 10 см. Блок для батареек без влагозащиты. Цвет светодиодов красный. Цена гирлянды без батареек.</v>
      </c>
      <c r="D564" s="94">
        <f>Гирлянды!F119</f>
        <v>4.5999999999999996</v>
      </c>
      <c r="E564" s="94">
        <f>Гирлянды!G119</f>
        <v>5.3</v>
      </c>
    </row>
    <row r="565" spans="1:5" ht="36" x14ac:dyDescent="0.2">
      <c r="A565" s="76" t="str">
        <f>Гирлянды!A120</f>
        <v>LED-FLBC-40L-4.5V-Y</v>
      </c>
      <c r="B565" s="76" t="e">
        <f>Гирлянды!D119:I119</f>
        <v>#VALUE!</v>
      </c>
      <c r="C565" s="76" t="str">
        <f>Гирлянды!E120</f>
        <v>4.5V, Светодиодная гирлянда на батарейках "Роса", 40 светодиодов, длина 4 метра, расстояние между светодиодами 10 см. Блок для батареек без влагозащиты. Цвет светодиодов желтый. Цена гирлянды без батареек.</v>
      </c>
      <c r="D565" s="94">
        <f>Гирлянды!F120</f>
        <v>4.5999999999999996</v>
      </c>
      <c r="E565" s="94">
        <f>Гирлянды!G120</f>
        <v>5.3</v>
      </c>
    </row>
    <row r="566" spans="1:5" ht="36" x14ac:dyDescent="0.2">
      <c r="A566" s="76" t="str">
        <f>Гирлянды!A121</f>
        <v>LED-FLBC-40L-4.5V-B</v>
      </c>
      <c r="B566" s="76" t="e">
        <f>Гирлянды!D120:I120</f>
        <v>#VALUE!</v>
      </c>
      <c r="C566" s="76" t="str">
        <f>Гирлянды!E121</f>
        <v>4.5V, Светодиодная гирлянда на батарейках "Роса", 40 светодиодов, длина 4 метра, расстояние между светодиодами 10 см. Блок для батареек без влагозащиты. Цвет светодиодов синий. Цена гирлянды без батареек.</v>
      </c>
      <c r="D566" s="94">
        <f>Гирлянды!F121</f>
        <v>4.5999999999999996</v>
      </c>
      <c r="E566" s="94">
        <f>Гирлянды!G121</f>
        <v>5.3</v>
      </c>
    </row>
    <row r="567" spans="1:5" ht="36" x14ac:dyDescent="0.2">
      <c r="A567" s="76" t="str">
        <f>Гирлянды!A122</f>
        <v>LED-FLBC-40L-4.5V-G</v>
      </c>
      <c r="B567" s="76" t="e">
        <f>Гирлянды!D121:I121</f>
        <v>#VALUE!</v>
      </c>
      <c r="C567" s="76" t="str">
        <f>Гирлянды!E122</f>
        <v>4.5V, Светодиодная гирлянда на батарейках "Роса", 40 светодиодов, длина 4 метра, расстояние между светодиодами 10 см. Блок для батареек без влагозащиты. Цвет светодиодов зеленый. Цена гирлянды без батареек.</v>
      </c>
      <c r="D567" s="94">
        <f>Гирлянды!F122</f>
        <v>4.5999999999999996</v>
      </c>
      <c r="E567" s="94">
        <f>Гирлянды!G122</f>
        <v>5.3</v>
      </c>
    </row>
    <row r="568" spans="1:5" ht="36" x14ac:dyDescent="0.2">
      <c r="A568" s="76" t="str">
        <f>Гирлянды!A123</f>
        <v>LED-FLBC-40L-4.5V-W</v>
      </c>
      <c r="B568" s="76" t="e">
        <f>Гирлянды!D122:I122</f>
        <v>#VALUE!</v>
      </c>
      <c r="C568" s="76" t="str">
        <f>Гирлянды!E123</f>
        <v>4.5V, Светодиодная гирлянда на батарейках "Роса", 40 светодиодов, длина 4 метра, расстояние между светодиодами 10 см. Блок для батареек без влагозащиты. Цвет светодиодов белый. Цена гирлянды без батареек.</v>
      </c>
      <c r="D568" s="94">
        <f>Гирлянды!F123</f>
        <v>4.5999999999999996</v>
      </c>
      <c r="E568" s="94">
        <f>Гирлянды!G123</f>
        <v>5.3</v>
      </c>
    </row>
    <row r="569" spans="1:5" ht="36" x14ac:dyDescent="0.2">
      <c r="A569" s="76" t="str">
        <f>Гирлянды!A124</f>
        <v>LED-FLBC-40L-4.5V-WW</v>
      </c>
      <c r="B569" s="76" t="e">
        <f>Гирлянды!D123:I123</f>
        <v>#VALUE!</v>
      </c>
      <c r="C569" s="76" t="str">
        <f>Гирлянды!E124</f>
        <v>4.5V, Светодиодная гирлянда на батарейках "Роса", 40 светодиодов, длина 4 метра, расстояние между светодиодами 10 см. Блок для батареек без влагозащиты. Цвет светодиодов теплый белый. Цена гирлянды без батареек.</v>
      </c>
      <c r="D569" s="94">
        <f>Гирлянды!F124</f>
        <v>4.5999999999999996</v>
      </c>
      <c r="E569" s="94">
        <f>Гирлянды!G124</f>
        <v>5.3</v>
      </c>
    </row>
    <row r="570" spans="1:5" ht="36" x14ac:dyDescent="0.2">
      <c r="A570" s="76" t="str">
        <f>Гирлянды!A125</f>
        <v>LED-FLBC-40L-4.5V-RGB</v>
      </c>
      <c r="B570" s="76" t="e">
        <f>Гирлянды!D124:I124</f>
        <v>#VALUE!</v>
      </c>
      <c r="C570" s="76" t="str">
        <f>Гирлянды!E125</f>
        <v>4.5V, Светодиодная гирлянда на батарейках "Роса", 40 светодиодов, длина 4 метра, расстояние между светодиодами 10 см. Блок для батареек без влагозащиты. Цвет светодиодов мультиколор. Цена гирлянды без батареек.</v>
      </c>
      <c r="D570" s="94">
        <f>Гирлянды!F125</f>
        <v>8.3000000000000007</v>
      </c>
      <c r="E570" s="94">
        <f>Гирлянды!G125</f>
        <v>9.1</v>
      </c>
    </row>
    <row r="571" spans="1:5" ht="12" x14ac:dyDescent="0.2">
      <c r="A571" s="325" t="str">
        <f>Гирлянды!A135</f>
        <v>Гирлянда "РОСА" фиксинг 10 метров</v>
      </c>
      <c r="B571" s="325"/>
      <c r="C571" s="325"/>
      <c r="D571" s="325"/>
      <c r="E571" s="325"/>
    </row>
    <row r="572" spans="1:5" ht="36" x14ac:dyDescent="0.2">
      <c r="A572" s="76" t="str">
        <f>Гирлянды!A136</f>
        <v>LED-DD-100L-10M-12V-R</v>
      </c>
      <c r="B572" s="76" t="e">
        <f>Гирлянды!D135:I135</f>
        <v>#VALUE!</v>
      </c>
      <c r="C572" s="76" t="str">
        <f>Гирлянды!E136</f>
        <v>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красный.</v>
      </c>
      <c r="D572" s="94">
        <f>Гирлянды!F136</f>
        <v>12.1</v>
      </c>
      <c r="E572" s="94">
        <f>Гирлянды!G136</f>
        <v>13.5</v>
      </c>
    </row>
    <row r="573" spans="1:5" ht="36" x14ac:dyDescent="0.2">
      <c r="A573" s="76" t="str">
        <f>Гирлянды!A137</f>
        <v>LED-DD-100L-10M-12V-Y</v>
      </c>
      <c r="B573" s="76" t="e">
        <f>Гирлянды!D136:I136</f>
        <v>#VALUE!</v>
      </c>
      <c r="C573" s="76" t="str">
        <f>Гирлянды!E137</f>
        <v>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желтый.</v>
      </c>
      <c r="D573" s="94">
        <f>Гирлянды!F137</f>
        <v>12.1</v>
      </c>
      <c r="E573" s="94">
        <f>Гирлянды!G137</f>
        <v>13.5</v>
      </c>
    </row>
    <row r="574" spans="1:5" ht="36" x14ac:dyDescent="0.2">
      <c r="A574" s="76" t="str">
        <f>Гирлянды!A138</f>
        <v>LED-DD-100L-10M-12V-B</v>
      </c>
      <c r="B574" s="76" t="e">
        <f>Гирлянды!D137:I137</f>
        <v>#VALUE!</v>
      </c>
      <c r="C574" s="76" t="str">
        <f>Гирлянды!E138</f>
        <v>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синий.</v>
      </c>
      <c r="D574" s="94">
        <f>Гирлянды!F138</f>
        <v>12.1</v>
      </c>
      <c r="E574" s="94">
        <f>Гирлянды!G138</f>
        <v>13.5</v>
      </c>
    </row>
    <row r="575" spans="1:5" ht="36" x14ac:dyDescent="0.2">
      <c r="A575" s="76" t="str">
        <f>Гирлянды!A139</f>
        <v>LED-DD-100L-10M-12V-G</v>
      </c>
      <c r="B575" s="76" t="e">
        <f>Гирлянды!D138:I138</f>
        <v>#VALUE!</v>
      </c>
      <c r="C575" s="76" t="str">
        <f>Гирлянды!E139</f>
        <v>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зеленый.</v>
      </c>
      <c r="D575" s="94">
        <f>Гирлянды!F139</f>
        <v>12.1</v>
      </c>
      <c r="E575" s="94">
        <f>Гирлянды!G139</f>
        <v>13.5</v>
      </c>
    </row>
    <row r="576" spans="1:5" ht="36" x14ac:dyDescent="0.2">
      <c r="A576" s="76" t="str">
        <f>Гирлянды!A140</f>
        <v>LED-DD-100L-10M-12V-W</v>
      </c>
      <c r="B576" s="76" t="e">
        <f>Гирлянды!D139:I139</f>
        <v>#VALUE!</v>
      </c>
      <c r="C576" s="76" t="str">
        <f>Гирлянды!E140</f>
        <v>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белый.</v>
      </c>
      <c r="D576" s="94">
        <f>Гирлянды!F140</f>
        <v>12.1</v>
      </c>
      <c r="E576" s="94">
        <f>Гирлянды!G140</f>
        <v>13.5</v>
      </c>
    </row>
    <row r="577" spans="1:5" ht="36" x14ac:dyDescent="0.2">
      <c r="A577" s="76" t="str">
        <f>Гирлянды!A141</f>
        <v>LED-DD-100L-10M-12V-WW</v>
      </c>
      <c r="B577" s="76" t="e">
        <f>Гирлянды!D140:I140</f>
        <v>#VALUE!</v>
      </c>
      <c r="C577" s="76" t="str">
        <f>Гирлянды!E141</f>
        <v>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теплый белый.</v>
      </c>
      <c r="D577" s="94">
        <f>Гирлянды!F141</f>
        <v>12.1</v>
      </c>
      <c r="E577" s="94">
        <f>Гирлянды!G141</f>
        <v>13.5</v>
      </c>
    </row>
    <row r="578" spans="1:5" ht="36" x14ac:dyDescent="0.2">
      <c r="A578" s="76" t="str">
        <f>Гирлянды!A142</f>
        <v>LED-DD-100L-10M-12V-P</v>
      </c>
      <c r="B578" s="76" t="e">
        <f>Гирлянды!D141:I141</f>
        <v>#VALUE!</v>
      </c>
      <c r="C578" s="76" t="str">
        <f>Гирлянды!E142</f>
        <v>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розовый.</v>
      </c>
      <c r="D578" s="94">
        <f>Гирлянды!F142</f>
        <v>12.1</v>
      </c>
      <c r="E578" s="94">
        <f>Гирлянды!G142</f>
        <v>13.5</v>
      </c>
    </row>
    <row r="579" spans="1:5" ht="36" x14ac:dyDescent="0.2">
      <c r="A579" s="76" t="str">
        <f>Гирлянды!A143</f>
        <v>LED-DD-100L-10M-12V-M</v>
      </c>
      <c r="B579" s="76" t="e">
        <f>Гирлянды!D142:I142</f>
        <v>#VALUE!</v>
      </c>
      <c r="C579" s="76" t="str">
        <f>Гирлянды!E143</f>
        <v>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мультиколор.</v>
      </c>
      <c r="D579" s="94">
        <f>Гирлянды!F143</f>
        <v>13.2</v>
      </c>
      <c r="E579" s="94">
        <f>Гирлянды!G143</f>
        <v>14.6</v>
      </c>
    </row>
    <row r="580" spans="1:5" ht="36" x14ac:dyDescent="0.2">
      <c r="A580" s="76" t="str">
        <f>Гирлянды!A144</f>
        <v>LED-DD-100L-10M-12V-RGB</v>
      </c>
      <c r="B580" s="76" t="e">
        <f>Гирлянды!D143:I143</f>
        <v>#VALUE!</v>
      </c>
      <c r="C580" s="76" t="str">
        <f>Гирлянды!E144</f>
        <v>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RGB.</v>
      </c>
      <c r="D580" s="94">
        <f>Гирлянды!F144</f>
        <v>22</v>
      </c>
      <c r="E580" s="94">
        <f>Гирлянды!G144</f>
        <v>24.5</v>
      </c>
    </row>
    <row r="581" spans="1:5" ht="12" x14ac:dyDescent="0.2">
      <c r="A581" s="325" t="str">
        <f>Гирлянды!A145</f>
        <v>Гирлянда "РОСА" фиксинг 20 метров</v>
      </c>
      <c r="B581" s="325"/>
      <c r="C581" s="325"/>
      <c r="D581" s="325"/>
      <c r="E581" s="325"/>
    </row>
    <row r="582" spans="1:5" ht="36" x14ac:dyDescent="0.2">
      <c r="A582" s="76" t="str">
        <f>Гирлянды!A146</f>
        <v>LED-DD-200L-20M-12V-R</v>
      </c>
      <c r="B582" s="76" t="e">
        <f>Гирлянды!D145:I145</f>
        <v>#VALUE!</v>
      </c>
      <c r="C582" s="76" t="str">
        <f>Гирлянды!E146</f>
        <v>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красный.</v>
      </c>
      <c r="D582" s="94">
        <f>Гирлянды!F146</f>
        <v>18.2</v>
      </c>
      <c r="E582" s="94">
        <f>Гирлянды!G146</f>
        <v>20</v>
      </c>
    </row>
    <row r="583" spans="1:5" ht="36" x14ac:dyDescent="0.2">
      <c r="A583" s="76" t="str">
        <f>Гирлянды!A147</f>
        <v>LED-DD-200L-20M-12V-Y</v>
      </c>
      <c r="B583" s="76" t="e">
        <f>Гирлянды!D146:I146</f>
        <v>#VALUE!</v>
      </c>
      <c r="C583" s="76" t="str">
        <f>Гирлянды!E147</f>
        <v>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желтый.</v>
      </c>
      <c r="D583" s="94">
        <f>Гирлянды!F147</f>
        <v>18.2</v>
      </c>
      <c r="E583" s="94">
        <f>Гирлянды!G147</f>
        <v>20</v>
      </c>
    </row>
    <row r="584" spans="1:5" ht="36" x14ac:dyDescent="0.2">
      <c r="A584" s="76" t="str">
        <f>Гирлянды!A148</f>
        <v>LED-DD-200L-20M-12V-B</v>
      </c>
      <c r="B584" s="76" t="e">
        <f>Гирлянды!D147:I147</f>
        <v>#VALUE!</v>
      </c>
      <c r="C584" s="76" t="str">
        <f>Гирлянды!E148</f>
        <v>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синий.</v>
      </c>
      <c r="D584" s="94">
        <f>Гирлянды!F148</f>
        <v>18.2</v>
      </c>
      <c r="E584" s="94">
        <f>Гирлянды!G148</f>
        <v>20</v>
      </c>
    </row>
    <row r="585" spans="1:5" ht="36" x14ac:dyDescent="0.2">
      <c r="A585" s="76" t="str">
        <f>Гирлянды!A149</f>
        <v>LED-DD-200L-20M-12V-G</v>
      </c>
      <c r="B585" s="76" t="e">
        <f>Гирлянды!D148:I148</f>
        <v>#VALUE!</v>
      </c>
      <c r="C585" s="76" t="str">
        <f>Гирлянды!E149</f>
        <v>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зеленый.</v>
      </c>
      <c r="D585" s="94">
        <f>Гирлянды!F149</f>
        <v>18.2</v>
      </c>
      <c r="E585" s="94">
        <f>Гирлянды!G149</f>
        <v>20</v>
      </c>
    </row>
    <row r="586" spans="1:5" ht="36" x14ac:dyDescent="0.2">
      <c r="A586" s="76" t="str">
        <f>Гирлянды!A150</f>
        <v>LED-DD-200L-20M-12V-W</v>
      </c>
      <c r="B586" s="76" t="e">
        <f>Гирлянды!D149:I149</f>
        <v>#VALUE!</v>
      </c>
      <c r="C586" s="76" t="str">
        <f>Гирлянды!E150</f>
        <v>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белый.</v>
      </c>
      <c r="D586" s="94">
        <f>Гирлянды!F150</f>
        <v>18.2</v>
      </c>
      <c r="E586" s="94">
        <f>Гирлянды!G150</f>
        <v>20</v>
      </c>
    </row>
    <row r="587" spans="1:5" ht="36" x14ac:dyDescent="0.2">
      <c r="A587" s="76" t="str">
        <f>Гирлянды!A151</f>
        <v>LED-DD-200L-20M-12V-WW</v>
      </c>
      <c r="B587" s="76" t="e">
        <f>Гирлянды!D150:I150</f>
        <v>#VALUE!</v>
      </c>
      <c r="C587" s="76" t="str">
        <f>Гирлянды!E151</f>
        <v>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теплый белый.</v>
      </c>
      <c r="D587" s="94">
        <f>Гирлянды!F151</f>
        <v>18.2</v>
      </c>
      <c r="E587" s="94">
        <f>Гирлянды!G151</f>
        <v>20</v>
      </c>
    </row>
    <row r="588" spans="1:5" ht="36" x14ac:dyDescent="0.2">
      <c r="A588" s="76" t="str">
        <f>Гирлянды!A152</f>
        <v>LED-DD-200L-20M-12V-P</v>
      </c>
      <c r="B588" s="76" t="e">
        <f>Гирлянды!D151:I151</f>
        <v>#VALUE!</v>
      </c>
      <c r="C588" s="76" t="str">
        <f>Гирлянды!E152</f>
        <v>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розовый.</v>
      </c>
      <c r="D588" s="94">
        <f>Гирлянды!F152</f>
        <v>18.2</v>
      </c>
      <c r="E588" s="94">
        <f>Гирлянды!G152</f>
        <v>20</v>
      </c>
    </row>
    <row r="589" spans="1:5" ht="36" x14ac:dyDescent="0.2">
      <c r="A589" s="76" t="str">
        <f>Гирлянды!A153</f>
        <v>LED-DD-200L-20M-12V-M</v>
      </c>
      <c r="B589" s="76" t="e">
        <f>Гирлянды!D152:I152</f>
        <v>#VALUE!</v>
      </c>
      <c r="C589" s="76" t="str">
        <f>Гирлянды!E153</f>
        <v>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мультиколор.</v>
      </c>
      <c r="D589" s="94">
        <f>Гирлянды!F153</f>
        <v>20</v>
      </c>
      <c r="E589" s="94">
        <f>Гирлянды!G153</f>
        <v>22</v>
      </c>
    </row>
    <row r="590" spans="1:5" ht="36" x14ac:dyDescent="0.2">
      <c r="A590" s="76" t="str">
        <f>Гирлянды!A154</f>
        <v>LED-DD-200L-20M-12V-RGB</v>
      </c>
      <c r="B590" s="76" t="e">
        <f>Гирлянды!D153:I153</f>
        <v>#VALUE!</v>
      </c>
      <c r="C590" s="76" t="str">
        <f>Гирлянды!E154</f>
        <v>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RGB.</v>
      </c>
      <c r="D590" s="94">
        <f>Гирлянды!F154</f>
        <v>35</v>
      </c>
      <c r="E590" s="94">
        <f>Гирлянды!G154</f>
        <v>38.5</v>
      </c>
    </row>
    <row r="591" spans="1:5" ht="12" x14ac:dyDescent="0.2">
      <c r="A591" s="325" t="str">
        <f>Гирлянды!A155</f>
        <v>Гирлянда "РОСА" 10 метра с мерцающими светодиодами</v>
      </c>
      <c r="B591" s="325"/>
      <c r="C591" s="325"/>
      <c r="D591" s="325"/>
      <c r="E591" s="325"/>
    </row>
    <row r="592" spans="1:5" ht="60" x14ac:dyDescent="0.2">
      <c r="A592" s="76" t="str">
        <f>Гирлянды!A156</f>
        <v>LED-DD-100L-10M-12V-W(Flash)</v>
      </c>
      <c r="B592" s="76" t="e">
        <f>Гирлянды!D155:I155</f>
        <v>#VALUE!</v>
      </c>
      <c r="C592" s="76" t="str">
        <f>Гирлянды!E156</f>
        <v>12V, Светодиодная низковольтная гирлянда "Роса" с мерцающими светодиодами для внутреннего применения, длина 10 метров, 100 светодиодов, расстояние между светодиодами 10 см. Каждый 4-й светодиод мерцает без контроллера. Рабочий ток 1 А. Цвет нити белый металлик. Цвет светодиодов белый.</v>
      </c>
      <c r="D592" s="94">
        <f>Гирлянды!F156</f>
        <v>13.8</v>
      </c>
      <c r="E592" s="94">
        <f>Гирлянды!G156</f>
        <v>15.2</v>
      </c>
    </row>
    <row r="593" spans="1:5" ht="60" x14ac:dyDescent="0.2">
      <c r="A593" s="76" t="str">
        <f>Гирлянды!A157</f>
        <v>LED-DD-100L-10M-12V-WW(Flash)</v>
      </c>
      <c r="B593" s="76" t="e">
        <f>Гирлянды!D156:I156</f>
        <v>#VALUE!</v>
      </c>
      <c r="C593" s="76" t="str">
        <f>Гирлянды!E157</f>
        <v>12V, Светодиодная низковольтная гирлянда "Роса" с мерцающими светодиодами для внутреннего применения, длина 10 метров, 100 светодиодов, расстояние между светодиодами 10 см. Каждый 4-й светодиод мерцает без контроллера. Рабочий ток 1 А. Цвет нити белый металлик. Цвет светодиодов теплый белый.</v>
      </c>
      <c r="D593" s="94">
        <f>Гирлянды!F157</f>
        <v>13.8</v>
      </c>
      <c r="E593" s="94">
        <f>Гирлянды!G157</f>
        <v>15.2</v>
      </c>
    </row>
    <row r="594" spans="1:5" ht="60" x14ac:dyDescent="0.2">
      <c r="A594" s="76" t="str">
        <f>Гирлянды!A159</f>
        <v>LED-DD-100L-10M-12V-M(Flash)</v>
      </c>
      <c r="B594" s="76" t="e">
        <f>Гирлянды!D157:I157</f>
        <v>#VALUE!</v>
      </c>
      <c r="C594" s="76" t="str">
        <f>Гирлянды!E159</f>
        <v>12V, Светодиодная низковольтная гирлянда "Роса" с мерцающими светодиодами для внутреннего применения, длина 10 метров, 100 светодиодов, расстояние между светодиодами 10 см. Каждый 4-й светодиод мерцает без контроллера. Рабочий ток 1 А. Цвет нити белый металлик. Цвет светодиодов мультиколор.</v>
      </c>
      <c r="D594" s="94">
        <f>Гирлянды!F159</f>
        <v>14.9</v>
      </c>
      <c r="E594" s="94">
        <f>Гирлянды!G159</f>
        <v>16.3</v>
      </c>
    </row>
    <row r="595" spans="1:5" ht="12" x14ac:dyDescent="0.2">
      <c r="A595" s="325" t="str">
        <f>Гирлянды!A160</f>
        <v>Гирлянда "РОСА" 10 метра с мерцающими светодиодами</v>
      </c>
      <c r="B595" s="325"/>
      <c r="C595" s="325"/>
      <c r="D595" s="325"/>
      <c r="E595" s="325"/>
    </row>
    <row r="596" spans="1:5" ht="60" x14ac:dyDescent="0.2">
      <c r="A596" s="76" t="str">
        <f>Гирлянды!A161</f>
        <v>LED-DD-200L-20M-12V-W(Flash)</v>
      </c>
      <c r="B596" s="76" t="e">
        <f>Гирлянды!D160:I160</f>
        <v>#VALUE!</v>
      </c>
      <c r="C596" s="76" t="str">
        <f>Гирлянды!E161</f>
        <v>12V, Светодиодная низковольтная гирлянда "Роса" с мерцающими светодиодами для внутреннего применения, длина 20 метров, 200 светодиодов, расстояние между светодиодами 10 см. Каждый 4-й светодиод мерцает без контроллера. Рабочий ток 1 А. Цвет нити белый металлик. Цвет светодиодов белый.</v>
      </c>
      <c r="D596" s="94">
        <f>Гирлянды!F161</f>
        <v>22</v>
      </c>
      <c r="E596" s="94">
        <f>Гирлянды!G161</f>
        <v>24.2</v>
      </c>
    </row>
    <row r="597" spans="1:5" ht="60" x14ac:dyDescent="0.2">
      <c r="A597" s="76" t="str">
        <f>Гирлянды!A162</f>
        <v>LED-DD-200L-20M-12V-WW(Flash)</v>
      </c>
      <c r="B597" s="76" t="e">
        <f>Гирлянды!D161:I161</f>
        <v>#VALUE!</v>
      </c>
      <c r="C597" s="76" t="str">
        <f>Гирлянды!E162</f>
        <v>12V, Светодиодная низковольтная гирлянда "Роса" с мерцающими светодиодами для внутреннего применения, длина 20 метров, 200 светодиодов, расстояние между светодиодами 10 см. Каждый 4-й светодиод мерцает без контроллера. Рабочий ток 1 А. Цвет нити белый металлик. Цвет светодиодов теплый белый.</v>
      </c>
      <c r="D597" s="94">
        <f>Гирлянды!F162</f>
        <v>22</v>
      </c>
      <c r="E597" s="94">
        <f>Гирлянды!G162</f>
        <v>24.2</v>
      </c>
    </row>
    <row r="598" spans="1:5" ht="60" x14ac:dyDescent="0.2">
      <c r="A598" s="76" t="str">
        <f>Гирлянды!A163</f>
        <v>LED-DD-200L-20M-12V-M(Flash)</v>
      </c>
      <c r="B598" s="76" t="e">
        <f>Гирлянды!D162:I162</f>
        <v>#VALUE!</v>
      </c>
      <c r="C598" s="76" t="str">
        <f>Гирлянды!E163</f>
        <v>12V, Светодиодная низковольтная гирлянда "Роса" с мерцающими светодиодами для внутреннего применения, длина 20 метров, 200 светодиодов, расстояние между светодиодами 10 см. Каждый 4-й светодиод мерцает без контроллера. Рабочий ток 1 А. Цвет нити белый металлик. Цвет светодиодов мультиколор.</v>
      </c>
      <c r="D598" s="94">
        <f>Гирлянды!F163</f>
        <v>23.3</v>
      </c>
      <c r="E598" s="94">
        <f>Гирлянды!G163</f>
        <v>25.6</v>
      </c>
    </row>
    <row r="599" spans="1:5" ht="12" x14ac:dyDescent="0.2">
      <c r="A599" s="325" t="str">
        <f>Гирлянды!A164</f>
        <v>Низковольтный пучок нитей светодиодной гирлянды "РОСА" фиксинг</v>
      </c>
      <c r="B599" s="325"/>
      <c r="C599" s="325"/>
      <c r="D599" s="325"/>
      <c r="E599" s="325"/>
    </row>
    <row r="600" spans="1:5" ht="48" x14ac:dyDescent="0.2">
      <c r="A600" s="76" t="str">
        <f>Гирлянды!A165</f>
        <v>LED-FLBC-700L-CLUSTER-24V-R</v>
      </c>
      <c r="B600" s="76" t="e">
        <f>Гирлянды!D164:I164</f>
        <v>#VALUE!</v>
      </c>
      <c r="C600" s="76" t="str">
        <f>Гирлянды!E165</f>
        <v>24V, Низковольтный пучок нитей светодиодной гирлянды "РОСА" постоянного свечения, 28 нитей по 2,5 метра, 700 светодиодов, расстояние между светодиодами 10 см, без влагозащиты IP20, понижающий трансформатор в комплекте. Цвет светодиодов красный</v>
      </c>
      <c r="D600" s="94">
        <f>Гирлянды!F165</f>
        <v>51.4</v>
      </c>
      <c r="E600" s="94">
        <f>Гирлянды!G165</f>
        <v>56.5</v>
      </c>
    </row>
    <row r="601" spans="1:5" ht="48" x14ac:dyDescent="0.2">
      <c r="A601" s="76" t="str">
        <f>Гирлянды!A166</f>
        <v>LED-FLBC-700L-CLUSTER-24V-Y</v>
      </c>
      <c r="B601" s="76" t="e">
        <f>Гирлянды!D165:I165</f>
        <v>#VALUE!</v>
      </c>
      <c r="C601" s="76" t="str">
        <f>Гирлянды!E166</f>
        <v>24V, Низковольтный пучок нитей светодиодной гирлянды "РОСА" постоянного свечения, 28 нитей по 2,5 метра, 700 светодиодов, расстояние между светодиодами 10 см, без влагозащиты IP20, понижающий трансформатор в комплекте. Цвет светодиодов желтый</v>
      </c>
      <c r="D601" s="94">
        <f>Гирлянды!F166</f>
        <v>51.4</v>
      </c>
      <c r="E601" s="94">
        <f>Гирлянды!G166</f>
        <v>56.5</v>
      </c>
    </row>
    <row r="602" spans="1:5" ht="48" x14ac:dyDescent="0.2">
      <c r="A602" s="76" t="str">
        <f>Гирлянды!A167</f>
        <v>LED-FLBC-700L-CLUSTER-24V-B</v>
      </c>
      <c r="B602" s="76" t="e">
        <f>Гирлянды!D166:I166</f>
        <v>#VALUE!</v>
      </c>
      <c r="C602" s="76" t="str">
        <f>Гирлянды!E167</f>
        <v>24V, Низковольтный пучок нитей светодиодной гирлянды "РОСА" постоянного свечения, 28 нитей по 2,5 метра, 700 светодиодов, расстояние между светодиодами 10 см, без влагозащиты IP20, понижающий трансформатор в комплекте. Цвет светодиодов синий</v>
      </c>
      <c r="D602" s="94">
        <f>Гирлянды!F167</f>
        <v>55.6</v>
      </c>
      <c r="E602" s="94">
        <f>Гирлянды!G167</f>
        <v>61.2</v>
      </c>
    </row>
    <row r="603" spans="1:5" ht="48" x14ac:dyDescent="0.2">
      <c r="A603" s="76" t="str">
        <f>Гирлянды!A168</f>
        <v>LED-FLBC-700L-CLUSTER-24V-W</v>
      </c>
      <c r="B603" s="76" t="e">
        <f>Гирлянды!D167:I167</f>
        <v>#VALUE!</v>
      </c>
      <c r="C603" s="76" t="str">
        <f>Гирлянды!E168</f>
        <v>24V, Низковольтный пучок нитей светодиодной гирлянды "РОСА" постоянного свечения, 28 нитей по 2,5 метра, 700 светодиодов, расстояние между светодиодами 10 см, без влагозащиты IP20, понижающий трансформатор в комплекте. Цвет светодиодов белый</v>
      </c>
      <c r="D603" s="94">
        <f>Гирлянды!F168</f>
        <v>66</v>
      </c>
      <c r="E603" s="94">
        <f>Гирлянды!G168</f>
        <v>72.5</v>
      </c>
    </row>
    <row r="604" spans="1:5" ht="48" x14ac:dyDescent="0.2">
      <c r="A604" s="76" t="str">
        <f>Гирлянды!A169</f>
        <v>LED-FLBC-700L-CLUSTER-24V-WW</v>
      </c>
      <c r="B604" s="76" t="e">
        <f>Гирлянды!D168:I168</f>
        <v>#VALUE!</v>
      </c>
      <c r="C604" s="76" t="str">
        <f>Гирлянды!E169</f>
        <v>24V, Низковольтный пучок нитей светодиодной гирлянды "РОСА" постоянного свечения, 28 нитей по 2,5 метра, 700 светодиодов, расстояние между светодиодами 10 см, без влагозащиты IP20, понижающий трансформатор в комплекте. Цвет светодиодов теплый белый</v>
      </c>
      <c r="D604" s="94">
        <f>Гирлянды!F169</f>
        <v>66</v>
      </c>
      <c r="E604" s="94">
        <f>Гирлянды!G169</f>
        <v>72.5</v>
      </c>
    </row>
    <row r="605" spans="1:5" ht="12" x14ac:dyDescent="0.2">
      <c r="A605" s="325" t="str">
        <f>Гирлянды!A170</f>
        <v>Низковольтный пучок нитей светодиодной гирлянды "РОСА" флэш</v>
      </c>
      <c r="B605" s="325"/>
      <c r="C605" s="325"/>
      <c r="D605" s="325"/>
      <c r="E605" s="325"/>
    </row>
    <row r="606" spans="1:5" ht="48" x14ac:dyDescent="0.2">
      <c r="A606" s="76" t="str">
        <f>Гирлянды!A171</f>
        <v>LED-FLBC-700L-CLUSTER-24V-B/FL</v>
      </c>
      <c r="B606" s="76" t="e">
        <f>Гирлянды!D170:I170</f>
        <v>#VALUE!</v>
      </c>
      <c r="C606" s="76" t="str">
        <f>Гирлянды!E171</f>
        <v>24V, Низковольтный пучок мерцающих нитей светодиодной гирлянды "РОСА", 28 нитей по 2,5 метра, 700 светодиодов, 50 светодиодов с мерцающим эффектом, расстояние между светодиодами 10 см, без влагозащиты IP20, понижающий трансформатор в комплекте. Цвет светодиодов синий</v>
      </c>
      <c r="D606" s="94">
        <f>Гирлянды!F171</f>
        <v>57.8</v>
      </c>
      <c r="E606" s="94">
        <f>Гирлянды!G171</f>
        <v>63</v>
      </c>
    </row>
    <row r="607" spans="1:5" ht="48" x14ac:dyDescent="0.2">
      <c r="A607" s="76" t="str">
        <f>Гирлянды!A172</f>
        <v>LED-FLBC-700L-CLUSTER-24V-W/FL</v>
      </c>
      <c r="B607" s="76" t="e">
        <f>Гирлянды!D171:I171</f>
        <v>#VALUE!</v>
      </c>
      <c r="C607" s="76" t="str">
        <f>Гирлянды!E172</f>
        <v>24V, Низковольтный пучок мерцающих нитей светодиодной гирлянды "РОСА", 28 нитей по 2,5 метра, 700 светодиодов, 50 светодиодов с мерцающим эффектом, расстояние между светодиодами 10 см, без влагозащиты IP20, понижающий трансформатор в комплекте. Цвет светодиодов белый</v>
      </c>
      <c r="D607" s="94">
        <f>Гирлянды!F172</f>
        <v>67</v>
      </c>
      <c r="E607" s="94">
        <f>Гирлянды!G172</f>
        <v>73</v>
      </c>
    </row>
    <row r="608" spans="1:5" ht="48" x14ac:dyDescent="0.2">
      <c r="A608" s="76" t="str">
        <f>Гирлянды!A173</f>
        <v>LED-FLBC-700L-CLUSTER-24V-WW/FL</v>
      </c>
      <c r="B608" s="76" t="e">
        <f>Гирлянды!D172:I172</f>
        <v>#VALUE!</v>
      </c>
      <c r="C608" s="76" t="str">
        <f>Гирлянды!E173</f>
        <v>24V, Низковольтный пучок мерцающих нитей светодиодной гирлянды "РОСА", 28 нитей по 2,5 метра, 700 светодиодов, 50 светодиодов с мерцающим эффектом, расстояние между светодиодами 10 см, без влагозащиты IP20, понижающий трансформатор в комплекте. Цвет светодиодов теплый белый</v>
      </c>
      <c r="D608" s="94">
        <f>Гирлянды!F173</f>
        <v>67</v>
      </c>
      <c r="E608" s="94">
        <f>Гирлянды!G173</f>
        <v>73</v>
      </c>
    </row>
    <row r="609" spans="1:5" ht="12" x14ac:dyDescent="0.2">
      <c r="A609" s="321" t="str">
        <f>Гирлянды!A174</f>
        <v>Низковольтная светодиодная гирлянда-нить "РОСА" с эффектом текущей воды</v>
      </c>
      <c r="B609" s="322"/>
      <c r="C609" s="322"/>
      <c r="D609" s="322"/>
      <c r="E609" s="323"/>
    </row>
    <row r="610" spans="1:5" ht="48" x14ac:dyDescent="0.2">
      <c r="A610" s="76" t="str">
        <f>Гирлянды!A175</f>
        <v>LED-DD-600L-20M-12V-W(Rain)</v>
      </c>
      <c r="B610" s="76" t="e">
        <f>Гирлянды!D174:I174</f>
        <v>#VALUE!</v>
      </c>
      <c r="C610" s="76" t="str">
        <f>Гирлянды!E175</f>
        <v>12V, Низковольтная светодиодная гирлянда-нить "РОСА" с эффектом текущей воды, 20 метров, 600 светодиодов, расстояние между светодиодами 3-4 см, без влагозащиты IP20, понижающий трансформатор (2 А) и контроллер в комплекте. Цвет светодиодов белый.</v>
      </c>
      <c r="D610" s="94">
        <f>Гирлянды!F175</f>
        <v>62</v>
      </c>
      <c r="E610" s="94">
        <f>Гирлянды!G175</f>
        <v>67</v>
      </c>
    </row>
    <row r="611" spans="1:5" ht="48" x14ac:dyDescent="0.2">
      <c r="A611" s="76" t="str">
        <f>Гирлянды!A176</f>
        <v>LED-DD-600L-20M-12V-WW(Rain)</v>
      </c>
      <c r="B611" s="76" t="e">
        <f>Гирлянды!D175:I175</f>
        <v>#VALUE!</v>
      </c>
      <c r="C611" s="76" t="str">
        <f>Гирлянды!E176</f>
        <v>12V, Низковольтная светодиодная гирлянда-нить "РОСА" с эффектом текущей воды, 20 метров, 600 светодиодов, расстояние между светодиодами 3-4 см, без влагозащиты IP20, понижающий трансформатор (2 А) и контроллер в комплекте. Цвет светодиодов теплый белый.</v>
      </c>
      <c r="D611" s="94">
        <f>Гирлянды!F176</f>
        <v>62</v>
      </c>
      <c r="E611" s="94">
        <f>Гирлянды!G176</f>
        <v>67</v>
      </c>
    </row>
    <row r="612" spans="1:5" ht="48" x14ac:dyDescent="0.2">
      <c r="A612" s="76" t="str">
        <f>Гирлянды!A177</f>
        <v>LED-DD-600L-20M-12V-B(Rain)</v>
      </c>
      <c r="B612" s="76" t="e">
        <f>Гирлянды!D176:I176</f>
        <v>#VALUE!</v>
      </c>
      <c r="C612" s="76" t="str">
        <f>Гирлянды!E177</f>
        <v>12V, Низковольтная светодиодная гирлянда-нить "РОСА" с эффектом текущей воды, 20 метров, 600 светодиодов, расстояние между светодиодами 3-4 см, без влагозащиты IP20, понижающий трансформатор (2 А) и контроллер в комплекте. Цвет светодиодов синий.</v>
      </c>
      <c r="D612" s="94">
        <f>Гирлянды!F177</f>
        <v>62</v>
      </c>
      <c r="E612" s="94">
        <f>Гирлянды!G177</f>
        <v>67</v>
      </c>
    </row>
    <row r="613" spans="1:5" ht="12" x14ac:dyDescent="0.2">
      <c r="A613" s="325" t="str">
        <f>Гирлянды!A178</f>
        <v>Низковольтный пучок нитей светодиодной гирлянды "РОСА" RGB</v>
      </c>
      <c r="B613" s="325"/>
      <c r="C613" s="325"/>
      <c r="D613" s="325"/>
      <c r="E613" s="325"/>
    </row>
    <row r="614" spans="1:5" ht="48" x14ac:dyDescent="0.2">
      <c r="A614" s="76" t="str">
        <f>Гирлянды!A179</f>
        <v>LED-FLBC-700L-CLUSTER-24V-RGB</v>
      </c>
      <c r="B614" s="76" t="e">
        <f>Гирлянды!D178:I178</f>
        <v>#VALUE!</v>
      </c>
      <c r="C614" s="76" t="str">
        <f>Гирлянды!E179</f>
        <v>24V, Низковольтный пучок нитей светодиодной гирлянды "РОСА" постоянного свечения, 28 нитей по 2,5 метра, 700 светодиодов, расстояние между светодиодами 10 см, без влагозащиты IP20, понижающий трансформатор и контроллер в комплекте. Цвет светодиодов RGB</v>
      </c>
      <c r="D614" s="94">
        <f>Гирлянды!F179</f>
        <v>124</v>
      </c>
      <c r="E614" s="94">
        <f>Гирлянды!G179</f>
        <v>136</v>
      </c>
    </row>
    <row r="615" spans="1:5" ht="18" x14ac:dyDescent="0.2">
      <c r="A615" s="324" t="str">
        <f>Содержание!E21</f>
        <v>Светодиодные Новогодние мотивы и фигуры</v>
      </c>
      <c r="B615" s="324"/>
      <c r="C615" s="324"/>
      <c r="D615" s="324"/>
      <c r="E615" s="324"/>
    </row>
    <row r="616" spans="1:5" ht="24" x14ac:dyDescent="0.2">
      <c r="A616" s="76" t="str">
        <f>'Новогодние мотивы'!A6</f>
        <v>LED-XM(FR)-2D-CK015-W</v>
      </c>
      <c r="B616" s="76" t="e">
        <f>'Новогодние мотивы'!D6:I6</f>
        <v>#VALUE!</v>
      </c>
      <c r="C616" s="76" t="str">
        <f>'Новогодние мотивы'!E6</f>
        <v>220V, Новогодний мотив "Снежинка", размер 61 Х 50 см, потребляемая мощность 12W, IP 44, без контроллера, цвет светодиодов: белый</v>
      </c>
      <c r="D616" s="94">
        <f>'Новогодние мотивы'!F6</f>
        <v>31</v>
      </c>
      <c r="E616" s="94">
        <f>'Новогодние мотивы'!G6</f>
        <v>35</v>
      </c>
    </row>
    <row r="617" spans="1:5" ht="24" x14ac:dyDescent="0.2">
      <c r="A617" s="76" t="str">
        <f>'Новогодние мотивы'!A7</f>
        <v>LED-XM(FR)-2D-CK015-В</v>
      </c>
      <c r="B617" s="76" t="e">
        <f>'Новогодние мотивы'!D7:I7</f>
        <v>#VALUE!</v>
      </c>
      <c r="C617" s="76" t="str">
        <f>'Новогодние мотивы'!E7</f>
        <v>220V, Новогодний мотив "Снежинка", размер 61 Х 50 см, потребляемая мощность 12W, IP 44, без контроллера, цвет светодиодов: синий</v>
      </c>
      <c r="D617" s="94">
        <f>'Новогодние мотивы'!F7</f>
        <v>30</v>
      </c>
      <c r="E617" s="94">
        <f>'Новогодние мотивы'!G7</f>
        <v>34</v>
      </c>
    </row>
    <row r="618" spans="1:5" ht="24" x14ac:dyDescent="0.2">
      <c r="A618" s="76" t="str">
        <f>'Новогодние мотивы'!A8</f>
        <v>LED-XM(FR)-2D-CK016-W</v>
      </c>
      <c r="B618" s="76" t="e">
        <f>'Новогодние мотивы'!D8:I8</f>
        <v>#VALUE!</v>
      </c>
      <c r="C618" s="76" t="str">
        <f>'Новогодние мотивы'!E8</f>
        <v>220V, Новогодний мотив "Снежинка", размер 61 Х 51 см, потребляемая мощность 9,6W, IP 44, без контроллера, цвет светодиодов: белый</v>
      </c>
      <c r="D618" s="94">
        <f>'Новогодние мотивы'!F8</f>
        <v>31</v>
      </c>
      <c r="E618" s="94">
        <f>'Новогодние мотивы'!G8</f>
        <v>35</v>
      </c>
    </row>
    <row r="619" spans="1:5" ht="24" x14ac:dyDescent="0.2">
      <c r="A619" s="76" t="str">
        <f>'Новогодние мотивы'!A9</f>
        <v>LED-XM(FR)-2D-CK016-В</v>
      </c>
      <c r="B619" s="76" t="e">
        <f>'Новогодние мотивы'!D9:I9</f>
        <v>#VALUE!</v>
      </c>
      <c r="C619" s="76" t="str">
        <f>'Новогодние мотивы'!E9</f>
        <v>220V, Новогодний мотив "Снежинка", размер 61 Х 51 см, потребляемая мощность 9,6W, IP 44, без контроллера, цвет светодиодов: синий</v>
      </c>
      <c r="D619" s="94">
        <f>'Новогодние мотивы'!F9</f>
        <v>30</v>
      </c>
      <c r="E619" s="94">
        <f>'Новогодние мотивы'!G9</f>
        <v>34</v>
      </c>
    </row>
    <row r="620" spans="1:5" ht="24" x14ac:dyDescent="0.2">
      <c r="A620" s="76" t="str">
        <f>'Новогодние мотивы'!A10</f>
        <v>LED-XM(FR)-2D-CK022-W</v>
      </c>
      <c r="B620" s="76" t="e">
        <f>'Новогодние мотивы'!D10:I10</f>
        <v>#VALUE!</v>
      </c>
      <c r="C620" s="76" t="str">
        <f>'Новогодние мотивы'!E10</f>
        <v>220V, Новогодний мотив "Снежинка", размер 82 Х 72 см, IP 44, потребляемая мощность 14,4 W, без контроллера, цвет светодиодов: белый</v>
      </c>
      <c r="D620" s="94">
        <f>'Новогодние мотивы'!F10</f>
        <v>39</v>
      </c>
      <c r="E620" s="94">
        <f>'Новогодние мотивы'!G10</f>
        <v>43</v>
      </c>
    </row>
    <row r="621" spans="1:5" ht="24" x14ac:dyDescent="0.2">
      <c r="A621" s="76" t="str">
        <f>'Новогодние мотивы'!A11</f>
        <v>LED-XM(FR)-2D-CK022-В</v>
      </c>
      <c r="B621" s="76" t="e">
        <f>'Новогодние мотивы'!D11:I11</f>
        <v>#VALUE!</v>
      </c>
      <c r="C621" s="76" t="str">
        <f>'Новогодние мотивы'!E11</f>
        <v>220V, Новогодний мотив "Снежинка", размер 82 Х 72 см, IP 44, потребляемая мощность 14,4 W, без контроллера, цвет светодиодов: синий</v>
      </c>
      <c r="D621" s="94">
        <f>'Новогодние мотивы'!F11</f>
        <v>38</v>
      </c>
      <c r="E621" s="94">
        <f>'Новогодние мотивы'!G11</f>
        <v>42</v>
      </c>
    </row>
    <row r="622" spans="1:5" x14ac:dyDescent="0.2">
      <c r="A622" s="76" t="str">
        <f>'Новогодние мотивы'!A12</f>
        <v>FIBER SNOW-24V-W</v>
      </c>
      <c r="B622" s="76" t="e">
        <f>'Новогодние мотивы'!D12:I12</f>
        <v>#VALUE!</v>
      </c>
      <c r="C622" s="76">
        <f>'Новогодние мотивы'!E12</f>
        <v>0</v>
      </c>
      <c r="D622" s="94">
        <f>'Новогодние мотивы'!F12</f>
        <v>9.1999999999999993</v>
      </c>
      <c r="E622" s="94">
        <f>'Новогодние мотивы'!G12</f>
        <v>10</v>
      </c>
    </row>
    <row r="623" spans="1:5" ht="36" x14ac:dyDescent="0.2">
      <c r="A623" s="76" t="str">
        <f>'Новогодние мотивы'!A13</f>
        <v>FIBER SNOW-24V-В</v>
      </c>
      <c r="B623" s="76" t="e">
        <f>'Новогодние мотивы'!D13:I13</f>
        <v>#VALUE!</v>
      </c>
      <c r="C623" s="76" t="str">
        <f>'Новогодние мотивы'!E13</f>
        <v>220/24V, Новогодний мотив "Снежинка" из оптоволокна оконечного свечения, размер 46 х 46 см, потребляемая мощность 5W, для внутреннего применения, без контроллера, с блоком питания. Цвет: синий</v>
      </c>
      <c r="D623" s="94">
        <f>'Новогодние мотивы'!F13</f>
        <v>9.1999999999999993</v>
      </c>
      <c r="E623" s="94">
        <f>'Новогодние мотивы'!G13</f>
        <v>10</v>
      </c>
    </row>
    <row r="624" spans="1:5" ht="24" x14ac:dyDescent="0.2">
      <c r="A624" s="76" t="str">
        <f>'Новогодние мотивы'!A14</f>
        <v>LED-XM(FR)-2D-CK020-W</v>
      </c>
      <c r="B624" s="76" t="e">
        <f>'Новогодние мотивы'!D14:I14</f>
        <v>#VALUE!</v>
      </c>
      <c r="C624" s="76" t="str">
        <f>'Новогодние мотивы'!E14</f>
        <v>220V, Светодиодный мотив "Звезда", размер 56 Х 54 см, потребляемая мощность 7,2W, IP 44, без контроллера, цвет светодиодов: белый</v>
      </c>
      <c r="D624" s="94">
        <f>'Новогодние мотивы'!F14</f>
        <v>22.1</v>
      </c>
      <c r="E624" s="94">
        <f>'Новогодние мотивы'!G14</f>
        <v>24.5</v>
      </c>
    </row>
    <row r="625" spans="1:5" ht="24" x14ac:dyDescent="0.2">
      <c r="A625" s="76" t="str">
        <f>'Новогодние мотивы'!A15</f>
        <v>LED-XM(FR)-2D-CK020-В</v>
      </c>
      <c r="B625" s="76" t="e">
        <f>'Новогодние мотивы'!D15:I15</f>
        <v>#VALUE!</v>
      </c>
      <c r="C625" s="76" t="str">
        <f>'Новогодние мотивы'!E15</f>
        <v>220V, Светодиодный мотив "Звезда", размер 56 Х 54 см, потребляемая мощность 7,2W, IP 44, без контроллера, цвет светодиодов: синий</v>
      </c>
      <c r="D625" s="94">
        <f>'Новогодние мотивы'!F15</f>
        <v>21</v>
      </c>
      <c r="E625" s="94">
        <f>'Новогодние мотивы'!G15</f>
        <v>23.1</v>
      </c>
    </row>
    <row r="626" spans="1:5" ht="24" x14ac:dyDescent="0.2">
      <c r="A626" s="76" t="str">
        <f>'Новогодние мотивы'!A16</f>
        <v>LED-XM(FR)-2D-CK020-R</v>
      </c>
      <c r="B626" s="76" t="e">
        <f>'Новогодние мотивы'!D16:I16</f>
        <v>#VALUE!</v>
      </c>
      <c r="C626" s="76" t="str">
        <f>'Новогодние мотивы'!E16</f>
        <v>220V, Светодиодный мотив "Звезда", размер 56 Х 54 см, потребляемая мощность 7,2W, IP 44, без контроллера, цвет светодиодов: красный</v>
      </c>
      <c r="D626" s="94">
        <f>'Новогодние мотивы'!F16</f>
        <v>20</v>
      </c>
      <c r="E626" s="94">
        <f>'Новогодние мотивы'!G16</f>
        <v>22</v>
      </c>
    </row>
    <row r="627" spans="1:5" ht="36" x14ac:dyDescent="0.2">
      <c r="A627" s="76" t="str">
        <f>'Новогодние мотивы'!A17</f>
        <v>LED-XM(FR)-2D-CK016-240V-W(FlashLED)</v>
      </c>
      <c r="B627" s="76" t="e">
        <f>'Новогодние мотивы'!D17:I17</f>
        <v>#VALUE!</v>
      </c>
      <c r="C627" s="76" t="str">
        <f>'Новогодние мотивы'!E17</f>
        <v>220V, Новогодний мотив "Снежинка" c эффектом мерцания, каждый пятый светодиод мерцает, размер 61 Х 51 см, потребляемая мощность 9,6W, IP 44, без контроллера, цвет светодиодов: белый</v>
      </c>
      <c r="D627" s="94">
        <f>'Новогодние мотивы'!F17</f>
        <v>31.5</v>
      </c>
      <c r="E627" s="94">
        <f>'Новогодние мотивы'!G17</f>
        <v>34.700000000000003</v>
      </c>
    </row>
    <row r="628" spans="1:5" ht="36" x14ac:dyDescent="0.2">
      <c r="A628" s="76" t="str">
        <f>'Новогодние мотивы'!A18</f>
        <v>LED-XM(FR)-2D-CK016-240V-В(FlashLED)</v>
      </c>
      <c r="B628" s="76" t="e">
        <f>'Новогодние мотивы'!D18:I18</f>
        <v>#VALUE!</v>
      </c>
      <c r="C628" s="76" t="str">
        <f>'Новогодние мотивы'!E18</f>
        <v>220V, Новогодний мотив "Снежинка" c эффектом мерцания, каждый пятый светодиод мерцает, размер 61 Х 51 см, потребляемая мощность 9,6W, IP 44, без контроллера, цвет светодиодов: синий</v>
      </c>
      <c r="D628" s="94">
        <f>'Новогодние мотивы'!F18</f>
        <v>30.5</v>
      </c>
      <c r="E628" s="94">
        <f>'Новогодние мотивы'!G18</f>
        <v>33.5</v>
      </c>
    </row>
    <row r="629" spans="1:5" ht="36" x14ac:dyDescent="0.2">
      <c r="A629" s="76" t="str">
        <f>'Новогодние мотивы'!A19</f>
        <v>LED-XM(FR)-2D-CK015-W-240V-30"(FlashLED)</v>
      </c>
      <c r="B629" s="76" t="e">
        <f>'Новогодние мотивы'!D19:I19</f>
        <v>#VALUE!</v>
      </c>
      <c r="C629" s="76" t="str">
        <f>'Новогодние мотивы'!E19</f>
        <v>240V, Новогодний мотив "Снежинка", размер 80Х69 см, каждый пятый светодиод мерцает, IP 44, потребляемая мощность 16,8 W, без контроллера, цвет светодиодов: белый</v>
      </c>
      <c r="D629" s="94">
        <f>'Новогодние мотивы'!F19</f>
        <v>46.2</v>
      </c>
      <c r="E629" s="94">
        <f>'Новогодние мотивы'!G19</f>
        <v>51</v>
      </c>
    </row>
    <row r="630" spans="1:5" ht="36" x14ac:dyDescent="0.2">
      <c r="A630" s="76" t="str">
        <f>'Новогодние мотивы'!A20</f>
        <v>LED-XM(FR)-2D-CK015-B-240V-30"(FlashLED)</v>
      </c>
      <c r="B630" s="76" t="e">
        <f>'Новогодние мотивы'!D20:I20</f>
        <v>#VALUE!</v>
      </c>
      <c r="C630" s="76" t="str">
        <f>'Новогодние мотивы'!E20</f>
        <v>240V, Новогодний мотив "Снежинка", размер 80Х69 см, каждый пятый светодиод мерцает, IP 44, потребляемая мощность 16,8 W, без контроллера, цвет светодиодов: синий</v>
      </c>
      <c r="D630" s="94">
        <f>'Новогодние мотивы'!F20</f>
        <v>45.2</v>
      </c>
      <c r="E630" s="94">
        <f>'Новогодние мотивы'!G20</f>
        <v>50</v>
      </c>
    </row>
    <row r="631" spans="1:5" ht="36" x14ac:dyDescent="0.2">
      <c r="A631" s="76" t="str">
        <f>'Новогодние мотивы'!A21</f>
        <v>LED-XM(FR)-2D-CK006-W-240V-30"(FlashLED)</v>
      </c>
      <c r="B631" s="76" t="e">
        <f>'Новогодние мотивы'!D21:I21</f>
        <v>#VALUE!</v>
      </c>
      <c r="C631" s="76" t="str">
        <f>'Новогодние мотивы'!E21</f>
        <v>240V, Новогодний мотив "Снежинка", размер 78Х77 см, каждый пятый светодиод мерцает, IP 44, потребляемая мощность 16,8 W, без контроллера, цвет светодиодов: белый</v>
      </c>
      <c r="D631" s="94">
        <f>'Новогодние мотивы'!F21</f>
        <v>46.2</v>
      </c>
      <c r="E631" s="94">
        <f>'Новогодние мотивы'!G21</f>
        <v>51</v>
      </c>
    </row>
    <row r="632" spans="1:5" ht="36" x14ac:dyDescent="0.2">
      <c r="A632" s="76" t="str">
        <f>'Новогодние мотивы'!A22</f>
        <v>LED-XM(FR)-2D-CK006-B-240V-30"(FlashLED)</v>
      </c>
      <c r="B632" s="76" t="e">
        <f>'Новогодние мотивы'!D22:I22</f>
        <v>#VALUE!</v>
      </c>
      <c r="C632" s="76" t="str">
        <f>'Новогодние мотивы'!E22</f>
        <v>240V, Новогодний мотив "Снежинка", размер 78Х77 см, каждый пятый светодиод мерцает, IP 44, потребляемая мощность 16,8 W, без контроллера, цвет светодиодов: синий</v>
      </c>
      <c r="D632" s="94">
        <f>'Новогодние мотивы'!F22</f>
        <v>45.2</v>
      </c>
      <c r="E632" s="94">
        <f>'Новогодние мотивы'!G22</f>
        <v>50</v>
      </c>
    </row>
    <row r="633" spans="1:5" ht="24" x14ac:dyDescent="0.2">
      <c r="A633" s="76" t="str">
        <f>'Новогодние мотивы'!A23</f>
        <v>LED-XM-2D-0064-B</v>
      </c>
      <c r="B633" s="76" t="e">
        <f>'Новогодние мотивы'!D23:I23</f>
        <v>#VALUE!</v>
      </c>
      <c r="C633" s="76" t="str">
        <f>'Новогодние мотивы'!E23</f>
        <v>220V, Новогодний мотив "Снежинка", размер 95 Х 83 см, IP 44, потребляемая мощность 19,2 W, без контроллера, цвет светодиодов: синий</v>
      </c>
      <c r="D633" s="94">
        <f>'Новогодние мотивы'!F23</f>
        <v>83</v>
      </c>
      <c r="E633" s="94">
        <f>'Новогодние мотивы'!G23</f>
        <v>91</v>
      </c>
    </row>
    <row r="634" spans="1:5" ht="24" x14ac:dyDescent="0.2">
      <c r="A634" s="76" t="str">
        <f>'Новогодние мотивы'!A24</f>
        <v>LED-XM-2D-0064-W</v>
      </c>
      <c r="B634" s="76" t="e">
        <f>'Новогодние мотивы'!D24:I24</f>
        <v>#VALUE!</v>
      </c>
      <c r="C634" s="76" t="str">
        <f>'Новогодние мотивы'!E24</f>
        <v>220V, Новогодний мотив "Снежинка", размер 95 Х 83 см, IP 44, потребляемая мощность 19,2 W, без контроллера, цвет светодиодов: белый</v>
      </c>
      <c r="D634" s="94">
        <f>'Новогодние мотивы'!F24</f>
        <v>84</v>
      </c>
      <c r="E634" s="94">
        <f>'Новогодние мотивы'!G24</f>
        <v>92.4</v>
      </c>
    </row>
    <row r="635" spans="1:5" ht="36" x14ac:dyDescent="0.2">
      <c r="A635" s="76" t="str">
        <f>'Новогодние мотивы'!A25</f>
        <v>LED-XM-2D-0065-240V-W/B</v>
      </c>
      <c r="B635" s="76" t="e">
        <f>'Новогодние мотивы'!D25:I25</f>
        <v>#VALUE!</v>
      </c>
      <c r="C635" s="76" t="str">
        <f>'Новогодние мотивы'!E25</f>
        <v>220V, Новогодний мотив "Снежинка" двухцветный c эффектом мигания, размер 65 Х 57 см, потребляемая мощность 19W, IP 44, с контроллером, цвет: бело-синий</v>
      </c>
      <c r="D635" s="94">
        <f>'Новогодние мотивы'!F25</f>
        <v>46.2</v>
      </c>
      <c r="E635" s="94">
        <f>'Новогодние мотивы'!G25</f>
        <v>51</v>
      </c>
    </row>
    <row r="636" spans="1:5" ht="24" x14ac:dyDescent="0.2">
      <c r="A636" s="76" t="str">
        <f>'Новогодние мотивы'!A26</f>
        <v>LED-XM-2D-0033-240V-R/Y</v>
      </c>
      <c r="B636" s="76" t="e">
        <f>'Новогодние мотивы'!D26:I26</f>
        <v>#VALUE!</v>
      </c>
      <c r="C636" s="76" t="str">
        <f>'Новогодние мотивы'!E26</f>
        <v>220V, Новогодний мотив "Колокольчики" двухцветный, размер 61,5 Х 42 см, IP 44, потребляемая мощность 7,2 W, без контроллера, цвет: красно-жёлтый</v>
      </c>
      <c r="D636" s="94">
        <f>'Новогодние мотивы'!F26</f>
        <v>25.7</v>
      </c>
      <c r="E636" s="94">
        <f>'Новогодние мотивы'!G26</f>
        <v>28</v>
      </c>
    </row>
    <row r="637" spans="1:5" ht="12" x14ac:dyDescent="0.2">
      <c r="A637" s="325" t="str">
        <f>'Новогодние мотивы'!A27</f>
        <v>Светодиодные мотивы с опорой</v>
      </c>
      <c r="B637" s="325"/>
      <c r="C637" s="325"/>
      <c r="D637" s="325"/>
      <c r="E637" s="325"/>
    </row>
    <row r="638" spans="1:5" ht="36" x14ac:dyDescent="0.2">
      <c r="A638" s="76" t="str">
        <f>'Новогодние мотивы'!A28</f>
        <v>LED-STAR-240V-R/W</v>
      </c>
      <c r="B638" s="76" t="e">
        <f>'Новогодние мотивы'!D28:I28</f>
        <v>#VALUE!</v>
      </c>
      <c r="C638" s="76" t="str">
        <f>'Новогодние мотивы'!E28</f>
        <v>240V, Светодиодный мотив с опорой "ЗВЕЗДА", размер: 1,5 х 0,52 метра, потребляемая мощность 13,44 W, без контроллера, цвет линий: белый, цвет звёзы: красный.</v>
      </c>
      <c r="D638" s="94">
        <f>'Новогодние мотивы'!F28</f>
        <v>53.5</v>
      </c>
      <c r="E638" s="94">
        <f>'Новогодние мотивы'!G28</f>
        <v>59</v>
      </c>
    </row>
    <row r="639" spans="1:5" ht="36" x14ac:dyDescent="0.2">
      <c r="A639" s="76" t="str">
        <f>'Новогодние мотивы'!A29</f>
        <v>LED-2STAR-240V-Y/R</v>
      </c>
      <c r="B639" s="76" t="e">
        <f>'Новогодние мотивы'!D29:I29</f>
        <v>#VALUE!</v>
      </c>
      <c r="C639" s="76" t="str">
        <f>'Новогодние мотивы'!E29</f>
        <v>240V, Светодиодный мотив с опорой "ДВЕ ЗВЕЗДЫ", размер: 1,5 х 0,62 метра, потребляемая мощность 14,4 W, без контроллера, цвет линий: жёлтый, цвет звёзд: красный.</v>
      </c>
      <c r="D639" s="94">
        <f>'Новогодние мотивы'!F29</f>
        <v>70</v>
      </c>
      <c r="E639" s="94">
        <f>'Новогодние мотивы'!G29</f>
        <v>77</v>
      </c>
    </row>
    <row r="640" spans="1:5" ht="36" x14ac:dyDescent="0.2">
      <c r="A640" s="76" t="str">
        <f>'Новогодние мотивы'!A30</f>
        <v>LED-3STAR-240V-R/B/R</v>
      </c>
      <c r="B640" s="76" t="e">
        <f>'Новогодние мотивы'!D30:I30</f>
        <v>#VALUE!</v>
      </c>
      <c r="C640" s="76" t="str">
        <f>'Новогодние мотивы'!E30</f>
        <v>240V, Светодиодный мотив с опорой "ТРИ ЗВЕЗДЫ", размер: 1,5 х 0,67 метра, потребляемая мощность 17,28 W, без контроллера, цвет: нижняя звезда - красная, средняя звезда - синяя, верхняя звезда - красная.</v>
      </c>
      <c r="D640" s="94">
        <f>'Новогодние мотивы'!F30</f>
        <v>90</v>
      </c>
      <c r="E640" s="94">
        <f>'Новогодние мотивы'!G30</f>
        <v>99</v>
      </c>
    </row>
    <row r="641" spans="1:5" ht="24" x14ac:dyDescent="0.2">
      <c r="A641" s="76" t="str">
        <f>'Новогодние мотивы'!A32</f>
        <v>LED-ARCH-5PCS-METOR-240V-R</v>
      </c>
      <c r="B641" s="76" t="e">
        <f>'Новогодние мотивы'!D32:I32</f>
        <v>#VALUE!</v>
      </c>
      <c r="C641" s="76" t="str">
        <f>'Новогодние мотивы'!E32</f>
        <v>240V, Светодиодный мотив с опорой "ПЯТЬ ЗВЁЗД", размер 1,5 х 0,67 метра, потребляемая мощность 15,12 W, без контроллера, цвет звёзд: красный</v>
      </c>
      <c r="D641" s="94">
        <f>'Новогодние мотивы'!F32</f>
        <v>92.5</v>
      </c>
      <c r="E641" s="94">
        <f>'Новогодние мотивы'!G32</f>
        <v>100</v>
      </c>
    </row>
    <row r="642" spans="1:5" ht="12" x14ac:dyDescent="0.2">
      <c r="A642" s="325" t="str">
        <f>'Новогодние мотивы'!A33</f>
        <v>Светодиодные акриловые фигуры</v>
      </c>
      <c r="B642" s="325"/>
      <c r="C642" s="325"/>
      <c r="D642" s="325"/>
      <c r="E642" s="325"/>
    </row>
    <row r="643" spans="1:5" ht="24" x14ac:dyDescent="0.2">
      <c r="A643" s="76" t="str">
        <f>'Новогодние мотивы'!A34</f>
        <v>LED-XM(IC)-TR014-24V</v>
      </c>
      <c r="B643" s="76" t="e">
        <f>'Новогодние мотивы'!D34:I34</f>
        <v>#VALUE!</v>
      </c>
      <c r="C643" s="76" t="str">
        <f>'Новогодние мотивы'!E34</f>
        <v>24V, Светодиодная объёмная фигура из акрила "ДЕД МОРОЗ", 378 светодиодов, потребляемая мощность 26W, габарит: 66 Х 46 Х 24 см</v>
      </c>
      <c r="D643" s="94">
        <f>'Новогодние мотивы'!F34</f>
        <v>80</v>
      </c>
      <c r="E643" s="94">
        <f>'Новогодние мотивы'!G34</f>
        <v>88</v>
      </c>
    </row>
    <row r="644" spans="1:5" ht="24" x14ac:dyDescent="0.2">
      <c r="A644" s="76" t="str">
        <f>'Новогодние мотивы'!A35</f>
        <v>XM-DR-3D-TREE0088-24V-6FT-WW</v>
      </c>
      <c r="B644" s="76" t="e">
        <f>'Новогодние мотивы'!D35:I35</f>
        <v>#VALUE!</v>
      </c>
      <c r="C644" s="76" t="str">
        <f>'Новогодние мотивы'!E35</f>
        <v>Светодиодная декоративная ель для внутреннего декорирования, высота 183 см, диаметр нижнего яруса 75 см, трансформатор в комплекте, цвет ели золото-серебро, цвет светодиодов теплый белый.</v>
      </c>
      <c r="D644" s="94">
        <f>'Новогодние мотивы'!F35</f>
        <v>85</v>
      </c>
      <c r="E644" s="94">
        <f>'Новогодние мотивы'!G35</f>
        <v>95</v>
      </c>
    </row>
    <row r="645" spans="1:5" ht="24" x14ac:dyDescent="0.2">
      <c r="A645" s="76" t="str">
        <f>'Новогодние мотивы'!A36</f>
        <v>XM-DR-3D-TREE0088-24V-6FT-M</v>
      </c>
      <c r="B645" s="76" t="e">
        <f>'Новогодние мотивы'!D36:I36</f>
        <v>#VALUE!</v>
      </c>
      <c r="C645" s="76" t="str">
        <f>'Новогодние мотивы'!E36</f>
        <v>Светодиодная декоративная ель для внутреннего декорирования, высота 183 см, диаметр нижнего яруса 75 см, трансформатор в комплекте, цвет ели золото-серебро, цвет светодиодов мультиколор.</v>
      </c>
      <c r="D645" s="94">
        <f>'Новогодние мотивы'!F36</f>
        <v>85</v>
      </c>
      <c r="E645" s="94">
        <f>'Новогодние мотивы'!G36</f>
        <v>95</v>
      </c>
    </row>
    <row r="646" spans="1:5" ht="18" x14ac:dyDescent="0.2">
      <c r="A646" s="324" t="str">
        <f>Содержание!E20</f>
        <v>Оптоволоконные комплекты</v>
      </c>
      <c r="B646" s="324"/>
      <c r="C646" s="324"/>
      <c r="D646" s="324"/>
      <c r="E646" s="324"/>
    </row>
    <row r="647" spans="1:5" ht="48" x14ac:dyDescent="0.2">
      <c r="A647" s="76" t="str">
        <f>'Оптоволоконные комплекты'!A6</f>
        <v>FRP-011-240V</v>
      </c>
      <c r="B647" s="76" t="e">
        <f>'Оптоволоконные комплекты'!D6:I6</f>
        <v>#VALUE!</v>
      </c>
      <c r="C647" s="76" t="str">
        <f>'Оптоволоконные комплекты'!E6</f>
        <v>240V, Комплект "Звездное небо", LED MINI, светодиодный рассеиватель света, потребляемая мощность 16W, размер рассеивателя мм, вес  кг, пучок 155 нитей сечения 0,75мм, длина нитей  2,0 метра, многоцветный. Пульт управления в комплекте</v>
      </c>
      <c r="D647" s="94">
        <f>'Оптоволоконные комплекты'!F6</f>
        <v>135</v>
      </c>
      <c r="E647" s="94">
        <f>'Оптоволоконные комплекты'!G6</f>
        <v>170</v>
      </c>
    </row>
    <row r="648" spans="1:5" ht="48" x14ac:dyDescent="0.2">
      <c r="A648" s="76" t="str">
        <f>'Оптоволоконные комплекты'!A7</f>
        <v>FRP-012-240V</v>
      </c>
      <c r="B648" s="76" t="e">
        <f>'Оптоволоконные комплекты'!D7:I7</f>
        <v>#VALUE!</v>
      </c>
      <c r="C648" s="76" t="str">
        <f>'Оптоволоконные комплекты'!E7</f>
        <v>240V, Комплект "Звездное небо", LED MINI, светодиодный рассеиватель света, потребляемая мощность 16W, размер рассеивателя мм, вес  кг, пучок 100 нитей сечения 0,75мм разделены на на пучки, 25 нитей в каждом пучке длиной 2,3,4,5 метров, многоцветный. Пульт управления в комплекте</v>
      </c>
      <c r="D648" s="94">
        <f>'Оптоволоконные комплекты'!F7</f>
        <v>135</v>
      </c>
      <c r="E648" s="94">
        <f>'Оптоволоконные комплекты'!G7</f>
        <v>170</v>
      </c>
    </row>
    <row r="649" spans="1:5" ht="18" x14ac:dyDescent="0.2">
      <c r="A649" s="327" t="str">
        <f>Содержание!E19</f>
        <v>Ленты и линейки светодиодные</v>
      </c>
      <c r="B649" s="328"/>
      <c r="C649" s="328"/>
      <c r="D649" s="328"/>
      <c r="E649" s="329"/>
    </row>
    <row r="650" spans="1:5" ht="12" x14ac:dyDescent="0.2">
      <c r="A650" s="325" t="str">
        <f>'Светодиодные ленты'!A5</f>
        <v>Гибкая светодиодная лента для подсветки объёмных букв</v>
      </c>
      <c r="B650" s="325"/>
      <c r="C650" s="325"/>
      <c r="D650" s="325"/>
      <c r="E650" s="325"/>
    </row>
    <row r="651" spans="1:5" ht="36" x14ac:dyDescent="0.2">
      <c r="A651" s="76" t="str">
        <f>'Светодиодные ленты'!A6</f>
        <v>FLF-99-1M-12V-R</v>
      </c>
      <c r="B651" s="76" t="e">
        <f>'Светодиодные ленты'!D6:I6</f>
        <v>#VALUE!</v>
      </c>
      <c r="C651" s="76" t="str">
        <f>'Светодиодные ленты'!E6</f>
        <v>12 V, Гибкая светодиодная лента 1Х 7,6Х12 мм, 1 канал, потребляемая мощность 7,92 W/M, модуль 1 м, 99 диодов на метре, кратность резки каждые 3 светодиода, светоотдача 186,3 Lm,  IP 65. Цвет красный</v>
      </c>
      <c r="D651" s="94">
        <f>'Светодиодные ленты'!F6</f>
        <v>7.7</v>
      </c>
      <c r="E651" s="94">
        <f>'Светодиодные ленты'!G6</f>
        <v>8.4</v>
      </c>
    </row>
    <row r="652" spans="1:5" ht="36" x14ac:dyDescent="0.2">
      <c r="A652" s="76" t="str">
        <f>'Светодиодные ленты'!A7</f>
        <v>FLF-99-1M-12V-А</v>
      </c>
      <c r="B652" s="76" t="e">
        <f>'Светодиодные ленты'!D7:I7</f>
        <v>#VALUE!</v>
      </c>
      <c r="C652" s="76" t="str">
        <f>'Светодиодные ленты'!E7</f>
        <v>12 V, Гибкая светодиодная лента 1Х7,6Х12 мм, 1 канал, потребляемая мощность 7,92 W/M, модуль 1 м, 99 диодов на метре, кратность резки каждые 3 светодиода, светоотдача 210,6 Lm, IP 65. Цвет янтарный</v>
      </c>
      <c r="D652" s="94">
        <f>'Светодиодные ленты'!F7</f>
        <v>7.7</v>
      </c>
      <c r="E652" s="94">
        <f>'Светодиодные ленты'!G7</f>
        <v>8.4</v>
      </c>
    </row>
    <row r="653" spans="1:5" ht="36" x14ac:dyDescent="0.2">
      <c r="A653" s="76" t="str">
        <f>'Светодиодные ленты'!A8</f>
        <v>FLF-99-1M-12V-Y</v>
      </c>
      <c r="B653" s="76" t="e">
        <f>'Светодиодные ленты'!D8:I8</f>
        <v>#VALUE!</v>
      </c>
      <c r="C653" s="76" t="str">
        <f>'Светодиодные ленты'!E8</f>
        <v>12 V, Гибкая светодиодная лента 1Х7,6Х12 мм, 1 канал, потребляемая мощность 7,92 W/M, модуль 1 м, 99 диодов на метре, кратность резки каждые 3 светодиода, светоотдача 210,6 Lm, IP 65. Цвет желтый</v>
      </c>
      <c r="D653" s="94">
        <f>'Светодиодные ленты'!F8</f>
        <v>7.7</v>
      </c>
      <c r="E653" s="94">
        <f>'Светодиодные ленты'!G8</f>
        <v>8.4</v>
      </c>
    </row>
    <row r="654" spans="1:5" ht="36" x14ac:dyDescent="0.2">
      <c r="A654" s="76" t="str">
        <f>'Светодиодные ленты'!A9</f>
        <v>FLF-99-1M-12V-B</v>
      </c>
      <c r="B654" s="76" t="e">
        <f>'Светодиодные ленты'!D9:I9</f>
        <v>#VALUE!</v>
      </c>
      <c r="C654" s="76" t="str">
        <f>'Светодиодные ленты'!E9</f>
        <v>12 V, Гибкая светодиодная лента 1Х7,6Х12 мм, 1 канал, потребляемая мощность 7,92 W/M, модуль 1 м, 99 диодов на метре, кратность резки каждые 3 светодиода, светоотдача 440 Lm, IP 65. Цвет синий</v>
      </c>
      <c r="D654" s="94">
        <f>'Светодиодные ленты'!F9</f>
        <v>7.7</v>
      </c>
      <c r="E654" s="94">
        <f>'Светодиодные ленты'!G9</f>
        <v>8.4</v>
      </c>
    </row>
    <row r="655" spans="1:5" ht="36" x14ac:dyDescent="0.2">
      <c r="A655" s="76" t="str">
        <f>'Светодиодные ленты'!A10</f>
        <v>FLF-99-1M-12V-G</v>
      </c>
      <c r="B655" s="76" t="e">
        <f>'Светодиодные ленты'!D10:I10</f>
        <v>#VALUE!</v>
      </c>
      <c r="C655" s="76" t="str">
        <f>'Светодиодные ленты'!E10</f>
        <v>12 V, Гибкая светодиодная лента 1Х7,6Х12 мм, 1 канал, потребляемая мощность 7,92 W/M, модуль 1 м, 99 диодов на метре, кратность резки каждые 3 светодиода, светоотдача 369 Lm, IP 65. Цвет зеленый</v>
      </c>
      <c r="D655" s="94">
        <f>'Светодиодные ленты'!F10</f>
        <v>7.7</v>
      </c>
      <c r="E655" s="94">
        <f>'Светодиодные ленты'!G10</f>
        <v>8.4</v>
      </c>
    </row>
    <row r="656" spans="1:5" ht="36" x14ac:dyDescent="0.2">
      <c r="A656" s="76" t="str">
        <f>'Светодиодные ленты'!A11</f>
        <v>FLF-99-1M-12V-W</v>
      </c>
      <c r="B656" s="76" t="e">
        <f>'Светодиодные ленты'!D11:I11</f>
        <v>#VALUE!</v>
      </c>
      <c r="C656" s="76" t="str">
        <f>'Светодиодные ленты'!E11</f>
        <v>12 V, Гибкая светодиодная лента 1Х7,6Х12 мм, 1 канал, потребляемая мощность 7,92 W/M, модуль 1 м, 99 диодов на метре, кратность резки каждые 3 светодиода, светоотдача 1040,7 Lm, IP 65. Цвет белый</v>
      </c>
      <c r="D656" s="94">
        <f>'Светодиодные ленты'!F11</f>
        <v>7.7</v>
      </c>
      <c r="E656" s="94">
        <f>'Светодиодные ленты'!G11</f>
        <v>8.4</v>
      </c>
    </row>
    <row r="657" spans="1:5" ht="36" x14ac:dyDescent="0.2">
      <c r="A657" s="76" t="str">
        <f>'Светодиодные ленты'!A12</f>
        <v>FLF-99-1M-12V-WW</v>
      </c>
      <c r="B657" s="76" t="e">
        <f>'Светодиодные ленты'!D12:I12</f>
        <v>#VALUE!</v>
      </c>
      <c r="C657" s="76" t="str">
        <f>'Светодиодные ленты'!E12</f>
        <v>12 V, Гибкая светодиодная лента 1Х7,6Х12 мм, 1 канал, потребляемая мощность 7,92 W/M, модуль 1 м, 99 диодов на метре, кратность резки каждые 3 светодиода, светоотдача 1040,7 Lm, IP 65. Цвет: тёплый белый</v>
      </c>
      <c r="D657" s="94">
        <f>'Светодиодные ленты'!F12</f>
        <v>7.7</v>
      </c>
      <c r="E657" s="94">
        <f>'Светодиодные ленты'!G12</f>
        <v>8.4</v>
      </c>
    </row>
    <row r="658" spans="1:5" x14ac:dyDescent="0.2">
      <c r="A658" s="76" t="str">
        <f>'Светодиодные ленты'!A13</f>
        <v>J25-FLF-99</v>
      </c>
      <c r="B658" s="76" t="e">
        <f>'Светодиодные ленты'!D13:I13</f>
        <v>#VALUE!</v>
      </c>
      <c r="C658" s="76" t="str">
        <f>'Светодиодные ленты'!E13</f>
        <v>Трансформатор для FLF-99 220V/12V, 105W</v>
      </c>
      <c r="D658" s="94">
        <f>'Светодиодные ленты'!F13</f>
        <v>27.3</v>
      </c>
      <c r="E658" s="94">
        <f>'Светодиодные ленты'!G13</f>
        <v>30</v>
      </c>
    </row>
    <row r="659" spans="1:5" x14ac:dyDescent="0.2">
      <c r="A659" s="76" t="str">
        <f>'Светодиодные ленты'!A14</f>
        <v>1A POWER SUPPLY</v>
      </c>
      <c r="B659" s="76" t="e">
        <f>'Светодиодные ленты'!D14:I14</f>
        <v>#VALUE!</v>
      </c>
      <c r="C659" s="76" t="str">
        <f>'Светодиодные ленты'!E14</f>
        <v>Блок питания  для FLF-99 220V/12V, 12W</v>
      </c>
      <c r="D659" s="94">
        <f>'Светодиодные ленты'!F14</f>
        <v>10.4</v>
      </c>
      <c r="E659" s="94">
        <f>'Светодиодные ленты'!G14</f>
        <v>11.5</v>
      </c>
    </row>
    <row r="660" spans="1:5" ht="12" x14ac:dyDescent="0.2">
      <c r="A660" s="325" t="str">
        <f>'Светодиодные ленты'!A15</f>
        <v>Светодиодные линейки в пластиковом коробе</v>
      </c>
      <c r="B660" s="325"/>
      <c r="C660" s="325"/>
      <c r="D660" s="325"/>
      <c r="E660" s="325"/>
    </row>
    <row r="661" spans="1:5" ht="36" x14ac:dyDescent="0.2">
      <c r="A661" s="76" t="str">
        <f>'Светодиодные ленты'!A16</f>
        <v>LL-6*9-30CM-12V-W</v>
      </c>
      <c r="B661" s="76" t="e">
        <f>'Светодиодные ленты'!D16:I16</f>
        <v>#VALUE!</v>
      </c>
      <c r="C661" s="76" t="str">
        <f>'Светодиодные ленты'!E16</f>
        <v>12V, Светодиодная линейка в прозрачном пластиковом коробе 6х9 мм для внутреннего применения, длина 30 см, потребляемая мощность 1,92 W, возможность последовательного соединения. Цвет светодиодов: белый.</v>
      </c>
      <c r="D661" s="94">
        <f>'Светодиодные ленты'!F16</f>
        <v>1.5</v>
      </c>
      <c r="E661" s="94">
        <f>'Светодиодные ленты'!G16</f>
        <v>1.6</v>
      </c>
    </row>
    <row r="662" spans="1:5" ht="36" x14ac:dyDescent="0.2">
      <c r="A662" s="76" t="str">
        <f>'Светодиодные ленты'!A17</f>
        <v>LL-6*9-30CM-12V-В</v>
      </c>
      <c r="B662" s="76" t="e">
        <f>'Светодиодные ленты'!D17:I17</f>
        <v>#VALUE!</v>
      </c>
      <c r="C662" s="76" t="str">
        <f>'Светодиодные ленты'!E17</f>
        <v>12V, Светодиодная линейка в пластиковом коробе 6х9 мм для внутреннего применения, длина 30 см, потребляемая мощность 1,92 W, возможность последовательного соединения. Цвет светодиодов: синий.</v>
      </c>
      <c r="D662" s="94">
        <f>'Светодиодные ленты'!F17</f>
        <v>1.5</v>
      </c>
      <c r="E662" s="94">
        <f>'Светодиодные ленты'!G17</f>
        <v>1.6</v>
      </c>
    </row>
    <row r="663" spans="1:5" ht="36" x14ac:dyDescent="0.2">
      <c r="A663" s="76" t="str">
        <f>'Светодиодные ленты'!A18</f>
        <v>LL-6*9-30CM-12V-R</v>
      </c>
      <c r="B663" s="76" t="e">
        <f>'Светодиодные ленты'!D18:I18</f>
        <v>#VALUE!</v>
      </c>
      <c r="C663" s="76" t="str">
        <f>'Светодиодные ленты'!E18</f>
        <v>12V, Светодиодная линейка в пластиковом коробе 6х9 мм для внутреннего применения, длина 30 см, потребляемая мощность 1,92 W, возможность последовательного соединения. Цвет светодиодов: красный.</v>
      </c>
      <c r="D663" s="94">
        <f>'Светодиодные ленты'!F18</f>
        <v>1.5</v>
      </c>
      <c r="E663" s="94">
        <f>'Светодиодные ленты'!G18</f>
        <v>1.6</v>
      </c>
    </row>
    <row r="664" spans="1:5" ht="36" x14ac:dyDescent="0.2">
      <c r="A664" s="76" t="str">
        <f>'Светодиодные ленты'!A19</f>
        <v>LL-6*9-30CM-12V-Y</v>
      </c>
      <c r="B664" s="76" t="e">
        <f>'Светодиодные ленты'!D19:I19</f>
        <v>#VALUE!</v>
      </c>
      <c r="C664" s="76" t="str">
        <f>'Светодиодные ленты'!E19</f>
        <v>12V, Светодиодная линейка в пластиковом коробе 6х9 мм для внутреннего применения, длина 30 см, потребляемая мощность 1,92 W, возможность последовательного соединения. Цвет светодиодов: жёлтый.</v>
      </c>
      <c r="D664" s="94">
        <f>'Светодиодные ленты'!F19</f>
        <v>1.5</v>
      </c>
      <c r="E664" s="94">
        <f>'Светодиодные ленты'!G19</f>
        <v>1.6</v>
      </c>
    </row>
    <row r="665" spans="1:5" ht="36" x14ac:dyDescent="0.2">
      <c r="A665" s="76" t="str">
        <f>'Светодиодные ленты'!A20</f>
        <v>LL-6*9-48CM-12V-W</v>
      </c>
      <c r="B665" s="76" t="e">
        <f>'Светодиодные ленты'!D20:I20</f>
        <v>#VALUE!</v>
      </c>
      <c r="C665" s="76" t="str">
        <f>'Светодиодные ленты'!E20</f>
        <v>12V, Светодиодная линейка в пластиковом коробе 6х9 мм для внутреннего применения, длина 48 см, потребляемая мощность 3,08 W, возможность последовательного соединения. Цвет светодиодов: белый.</v>
      </c>
      <c r="D665" s="94">
        <f>'Светодиодные ленты'!F20</f>
        <v>1.9</v>
      </c>
      <c r="E665" s="94">
        <f>'Светодиодные ленты'!G20</f>
        <v>2</v>
      </c>
    </row>
    <row r="666" spans="1:5" ht="36" x14ac:dyDescent="0.2">
      <c r="A666" s="76" t="str">
        <f>'Светодиодные ленты'!A21</f>
        <v>LL-6*9-48CM-12V-В</v>
      </c>
      <c r="B666" s="76" t="e">
        <f>'Светодиодные ленты'!D21:I21</f>
        <v>#VALUE!</v>
      </c>
      <c r="C666" s="76" t="str">
        <f>'Светодиодные ленты'!E21</f>
        <v>12V, Светодиодная линейка в пластиковом коробе 6х9 мм для внутреннего применения, длина 48 см, потребляемая мощность 3,08 W, возможность последовательного соединения. Цвет светодиодов: синий.</v>
      </c>
      <c r="D666" s="94">
        <f>'Светодиодные ленты'!F21</f>
        <v>1.9</v>
      </c>
      <c r="E666" s="94">
        <f>'Светодиодные ленты'!G21</f>
        <v>2</v>
      </c>
    </row>
    <row r="667" spans="1:5" ht="36" x14ac:dyDescent="0.2">
      <c r="A667" s="76" t="str">
        <f>'Светодиодные ленты'!A22</f>
        <v>LL-6*9-48CM-12V-R</v>
      </c>
      <c r="B667" s="76" t="e">
        <f>'Светодиодные ленты'!D22:I22</f>
        <v>#VALUE!</v>
      </c>
      <c r="C667" s="76" t="str">
        <f>'Светодиодные ленты'!E22</f>
        <v>12V, Светодиодная линейка в пластиковом коробе 6х9 мм для внутреннего применения, длина 48 см, потребляемая мощность 3,08 W, возможность последовательного соединения. Цвет светодиодов: красный.</v>
      </c>
      <c r="D667" s="94">
        <f>'Светодиодные ленты'!F22</f>
        <v>1.9</v>
      </c>
      <c r="E667" s="94">
        <f>'Светодиодные ленты'!G22</f>
        <v>2</v>
      </c>
    </row>
    <row r="668" spans="1:5" ht="36" x14ac:dyDescent="0.2">
      <c r="A668" s="76" t="str">
        <f>'Светодиодные ленты'!A23</f>
        <v>LL-6*9-48CM-12V-Y</v>
      </c>
      <c r="B668" s="76" t="e">
        <f>'Светодиодные ленты'!D23:I23</f>
        <v>#VALUE!</v>
      </c>
      <c r="C668" s="76" t="str">
        <f>'Светодиодные ленты'!E23</f>
        <v>12V, Светодиодная линейка в пластиковом коробе 6х9 мм для внутреннего применения, длина 48 см, потребляемая мощность 3,08 W, возможность последовательного соединения. Цвет светодиодов: жёлтый.</v>
      </c>
      <c r="D668" s="94">
        <f>'Светодиодные ленты'!F23</f>
        <v>1.9</v>
      </c>
      <c r="E668" s="94">
        <f>'Светодиодные ленты'!G23</f>
        <v>2</v>
      </c>
    </row>
    <row r="669" spans="1:5" ht="24" x14ac:dyDescent="0.2">
      <c r="A669" s="76" t="str">
        <f>'Светодиодные ленты'!A24</f>
        <v>EXTENSION CORD</v>
      </c>
      <c r="B669" s="76" t="e">
        <f>'Светодиодные ленты'!D24:I24</f>
        <v>#VALUE!</v>
      </c>
      <c r="C669" s="76" t="str">
        <f>'Светодиодные ленты'!E24</f>
        <v xml:space="preserve"> Соединительный коннектор для светодиодной линейки в пластиковом коробе  LL-6*9-30/48CM</v>
      </c>
      <c r="D669" s="94">
        <f>'Светодиодные ленты'!F24</f>
        <v>2.4</v>
      </c>
      <c r="E669" s="94">
        <f>'Светодиодные ленты'!G24</f>
        <v>2.9</v>
      </c>
    </row>
    <row r="670" spans="1:5" ht="12" x14ac:dyDescent="0.2">
      <c r="A670" s="325" t="str">
        <f>'Светодиодные ленты'!A25</f>
        <v>Светодиодная лента (Риббон Флекс2) для внутреннего применения, 24V</v>
      </c>
      <c r="B670" s="325"/>
      <c r="C670" s="325"/>
      <c r="D670" s="325"/>
      <c r="E670" s="325"/>
    </row>
    <row r="671" spans="1:5" ht="48" x14ac:dyDescent="0.2">
      <c r="A671" s="76" t="str">
        <f>'Светодиодные ленты'!A26</f>
        <v>LBLU(FX)-H-SMD3528-W-14,5-24V-10*286-R</v>
      </c>
      <c r="B671" s="76" t="e">
        <f>'Светодиодные ленты'!D26:I26</f>
        <v>#VALUE!</v>
      </c>
      <c r="C671" s="76" t="str">
        <f>'Светодиодные ленты'!E26</f>
        <v>24V, Светодиодная лента Ribbon FLEX II (SMD3528 Тор LED), расстояние между светодиодами 14мм, кратность резки 140мм, угол рассеивания 120 градусов, потребляемая мощность 6,72 W на 1 метр, светоотдача 42Lm. Цвет светодиодов: красный</v>
      </c>
      <c r="D671" s="94">
        <f>'Светодиодные ленты'!F26</f>
        <v>0.72</v>
      </c>
      <c r="E671" s="94">
        <f>'Светодиодные ленты'!G26</f>
        <v>0.8</v>
      </c>
    </row>
    <row r="672" spans="1:5" ht="48" x14ac:dyDescent="0.2">
      <c r="A672" s="76" t="str">
        <f>'Светодиодные ленты'!A27</f>
        <v>LBLU(FX)-H-SMD3528-W-14,5-24V-10*286-Y</v>
      </c>
      <c r="B672" s="76" t="e">
        <f>'Светодиодные ленты'!D27:I27</f>
        <v>#VALUE!</v>
      </c>
      <c r="C672" s="76" t="str">
        <f>'Светодиодные ленты'!E27</f>
        <v>24V, Светодиодная лента Ribbon FLEX II (SMD3528 Тор LED), расстояние между светодиодами 14мм, кратность резки 140мм, угол рассеивания 120 градусов, потребляемая мощность 6,72 W на 1 метр, светоотдача 52Lm. Цвет светодиодов: жёлтый</v>
      </c>
      <c r="D672" s="94">
        <f>'Светодиодные ленты'!F27</f>
        <v>0.72</v>
      </c>
      <c r="E672" s="94">
        <f>'Светодиодные ленты'!G27</f>
        <v>0.8</v>
      </c>
    </row>
    <row r="673" spans="1:5" ht="48" x14ac:dyDescent="0.2">
      <c r="A673" s="76" t="str">
        <f>'Светодиодные ленты'!A28</f>
        <v>LBLU(FX)-H-SMD3528-W-14,5-24V-10*286-В</v>
      </c>
      <c r="B673" s="76" t="e">
        <f>'Светодиодные ленты'!D28:I28</f>
        <v>#VALUE!</v>
      </c>
      <c r="C673" s="76" t="str">
        <f>'Светодиодные ленты'!E28</f>
        <v>24V, Светодиодная лента Ribbon FLEX II (SMD3528 Тор LED), расстояние между светодиодами 14мм, кратность резки 140мм, угол рассеивания 120 градусов, потребляемая мощность 6,72 W на 1 метр, светоотдача 22Lm. Цвет светодиодов: синий</v>
      </c>
      <c r="D673" s="94">
        <f>'Светодиодные ленты'!F28</f>
        <v>0.72</v>
      </c>
      <c r="E673" s="94">
        <f>'Светодиодные ленты'!G28</f>
        <v>0.8</v>
      </c>
    </row>
    <row r="674" spans="1:5" ht="48" x14ac:dyDescent="0.2">
      <c r="A674" s="76" t="str">
        <f>'Светодиодные ленты'!A29</f>
        <v>LBLU(FX)-H-SMD3528-W-14,5-24V-10*286-W</v>
      </c>
      <c r="B674" s="76" t="e">
        <f>'Светодиодные ленты'!D29:I29</f>
        <v>#VALUE!</v>
      </c>
      <c r="C674" s="76" t="str">
        <f>'Светодиодные ленты'!E29</f>
        <v>24V, Светодиодная лента Ribbon FLEX II (SMD3528 Тор LED), расстояние между светодиодами 14мм, кратность резки 140мм, угол рассеивания 120 градусов, потребляемая мощность 6,72 W на 1 метр, светоотдача 120Lm. Цвет светодиодов: белый</v>
      </c>
      <c r="D674" s="94">
        <f>'Светодиодные ленты'!F29</f>
        <v>0.72</v>
      </c>
      <c r="E674" s="94">
        <f>'Светодиодные ленты'!G29</f>
        <v>0.8</v>
      </c>
    </row>
    <row r="675" spans="1:5" ht="24" x14ac:dyDescent="0.2">
      <c r="A675" s="76" t="str">
        <f>'Светодиодные ленты'!A30</f>
        <v>2А/24V Power supply</v>
      </c>
      <c r="B675" s="76" t="e">
        <f>'Светодиодные ленты'!D30:I30</f>
        <v>#VALUE!</v>
      </c>
      <c r="C675" s="76" t="str">
        <f>'Светодиодные ленты'!E30</f>
        <v xml:space="preserve">Блок питания 240V/24V, максимальная мощность 48 W, рабочий ток 2А, без влагозащиты </v>
      </c>
      <c r="D675" s="94">
        <f>'Светодиодные ленты'!F30</f>
        <v>16</v>
      </c>
      <c r="E675" s="94">
        <f>'Светодиодные ленты'!G30</f>
        <v>19</v>
      </c>
    </row>
    <row r="676" spans="1:5" ht="12" x14ac:dyDescent="0.2">
      <c r="A676" s="325" t="str">
        <f>'Светодиодные ленты'!A31</f>
        <v>Светодиодная лента (Риббон Флекс2) для внутреннего применения, 12V</v>
      </c>
      <c r="B676" s="325"/>
      <c r="C676" s="325"/>
      <c r="D676" s="325"/>
      <c r="E676" s="325"/>
    </row>
    <row r="677" spans="1:5" ht="36" x14ac:dyDescent="0.2">
      <c r="A677" s="76" t="str">
        <f>'Светодиодные ленты'!A32</f>
        <v>FCB-3528-60L-5M-12V-R</v>
      </c>
      <c r="B677" s="76" t="e">
        <f>'Светодиодные ленты'!D32:I32</f>
        <v>#VALUE!</v>
      </c>
      <c r="C677" s="76" t="str">
        <f>'Светодиодные ленты'!E32</f>
        <v>12V, Светодиодная лента Ribbon FLEX (3528 SMD LED),  кратность резки 50мм (каждые 3 светодиода), габарит 50х12х2,2мм, бухта 5 метров (300 светодиодов), потребляемая мощность 4W/М. Цвет светодиодов: красный</v>
      </c>
      <c r="D677" s="94">
        <f>'Светодиодные ленты'!F32</f>
        <v>0.72</v>
      </c>
      <c r="E677" s="94">
        <f>'Светодиодные ленты'!G32</f>
        <v>0.8</v>
      </c>
    </row>
    <row r="678" spans="1:5" ht="36" x14ac:dyDescent="0.2">
      <c r="A678" s="76" t="str">
        <f>'Светодиодные ленты'!A33</f>
        <v>FCB-3528-60L-5M-12V-Y</v>
      </c>
      <c r="B678" s="76" t="e">
        <f>'Светодиодные ленты'!D33:I33</f>
        <v>#VALUE!</v>
      </c>
      <c r="C678" s="76" t="str">
        <f>'Светодиодные ленты'!E33</f>
        <v>12V, Светодиодная лента Ribbon FLEX (3528 SMD LED),  кратность резки 50мм (каждые 3 светодиода), габарит 50х12х2,2мм, бухта 5 метров (300 светодиодов), потребляемая мощность 4W/М. Цвет светодиодов: жёлтый</v>
      </c>
      <c r="D678" s="94">
        <f>'Светодиодные ленты'!F33</f>
        <v>0.72</v>
      </c>
      <c r="E678" s="94">
        <f>'Светодиодные ленты'!G33</f>
        <v>0.8</v>
      </c>
    </row>
    <row r="679" spans="1:5" ht="36" x14ac:dyDescent="0.2">
      <c r="A679" s="76" t="str">
        <f>'Светодиодные ленты'!A34</f>
        <v>FCB-3528-60L-5M-12V-B</v>
      </c>
      <c r="B679" s="76" t="e">
        <f>'Светодиодные ленты'!D34:I34</f>
        <v>#VALUE!</v>
      </c>
      <c r="C679" s="76" t="str">
        <f>'Светодиодные ленты'!E34</f>
        <v>12V, Светодиодная лента Ribbon FLEX (3528 SMD LED),  кратность резки 50мм (каждые 3 светодиода), габарит 50х12х2,2мм, бухта 5 метров (300 светодиодов), потребляемая мощность 4W/М. Цвет светодиодов: синий</v>
      </c>
      <c r="D679" s="94">
        <f>'Светодиодные ленты'!F34</f>
        <v>0.72</v>
      </c>
      <c r="E679" s="94">
        <f>'Светодиодные ленты'!G34</f>
        <v>0.8</v>
      </c>
    </row>
    <row r="680" spans="1:5" ht="36" x14ac:dyDescent="0.2">
      <c r="A680" s="76" t="str">
        <f>'Светодиодные ленты'!A35</f>
        <v>FCB-3528-60L-5M-12V-G</v>
      </c>
      <c r="B680" s="76" t="e">
        <f>'Светодиодные ленты'!D35:I35</f>
        <v>#VALUE!</v>
      </c>
      <c r="C680" s="76" t="str">
        <f>'Светодиодные ленты'!E35</f>
        <v>12V, Светодиодная лента Ribbon FLEX (3528 SMD LED),  кратность резки 50мм (каждые 3 светодиода), габарит 50х12х2,2мм, бухта 5 метров (300 светодиодов), потребляемая мощность 4W/М. Цвет светодиодов: зелёный</v>
      </c>
      <c r="D680" s="94">
        <f>'Светодиодные ленты'!F35</f>
        <v>0.72</v>
      </c>
      <c r="E680" s="94">
        <f>'Светодиодные ленты'!G35</f>
        <v>0.8</v>
      </c>
    </row>
    <row r="681" spans="1:5" ht="36" x14ac:dyDescent="0.2">
      <c r="A681" s="76" t="str">
        <f>'Светодиодные ленты'!A36</f>
        <v>FCB-3528-60L-5M-12V-W</v>
      </c>
      <c r="B681" s="76" t="e">
        <f>'Светодиодные ленты'!D36:I36</f>
        <v>#VALUE!</v>
      </c>
      <c r="C681" s="76" t="str">
        <f>'Светодиодные ленты'!E36</f>
        <v>12V, Светодиодная лента Ribbon FLEX (3528 SMD LED),  кратность резки 50мм (каждые 3 светодиода), габарит 50х12х2,2мм, бухта 5 метров (300 светодиодов), потребляемая мощность 4W/М. Цвет светодиодов: белый</v>
      </c>
      <c r="D681" s="94">
        <f>'Светодиодные ленты'!F36</f>
        <v>0.72</v>
      </c>
      <c r="E681" s="94">
        <f>'Светодиодные ленты'!G36</f>
        <v>0.8</v>
      </c>
    </row>
    <row r="682" spans="1:5" ht="36" x14ac:dyDescent="0.2">
      <c r="A682" s="76" t="str">
        <f>'Светодиодные ленты'!A37</f>
        <v>FPCW-SMD3528-5M-60L-12V-W</v>
      </c>
      <c r="B682" s="76" t="e">
        <f>'Светодиодные ленты'!D37:I37</f>
        <v>#VALUE!</v>
      </c>
      <c r="C682" s="76" t="str">
        <f>'Светодиодные ленты'!E37</f>
        <v>12V, Светодиодная лента (3528 SMD LED), 60 светодиодов на 1 метре, кратность резки каждые 3 светодиода, бухта 5 метров, угол рассеивания 120º, IP 44. Цвет: холодный белый</v>
      </c>
      <c r="D682" s="94">
        <f>'Светодиодные ленты'!F37</f>
        <v>0.72</v>
      </c>
      <c r="E682" s="94">
        <f>'Светодиодные ленты'!G37</f>
        <v>0.8</v>
      </c>
    </row>
    <row r="683" spans="1:5" ht="36" x14ac:dyDescent="0.2">
      <c r="A683" s="76" t="str">
        <f>'Светодиодные ленты'!A38</f>
        <v>FCB-3528-60L-5M-12V-WW</v>
      </c>
      <c r="B683" s="76" t="e">
        <f>'Светодиодные ленты'!D38:I38</f>
        <v>#VALUE!</v>
      </c>
      <c r="C683" s="76" t="str">
        <f>'Светодиодные ленты'!E38</f>
        <v>12V, Светодиодная лента Ribbon FLEX (3528 SMD LED),  кратность резки 50мм (каждые 3 светодиода), габарит 50х12х2,2мм, бухта 5 метров (300 светодиодов), потребляемая мощность 4W/М. Цвет светодиодов: тёплый белый</v>
      </c>
      <c r="D683" s="94">
        <f>'Светодиодные ленты'!F38</f>
        <v>0.72</v>
      </c>
      <c r="E683" s="94">
        <f>'Светодиодные ленты'!G38</f>
        <v>0.8</v>
      </c>
    </row>
    <row r="684" spans="1:5" ht="36" x14ac:dyDescent="0.2">
      <c r="A684" s="76" t="str">
        <f>'Светодиодные ленты'!A39</f>
        <v>FPCW-SMD3528-5M-60L-12V-WW</v>
      </c>
      <c r="B684" s="76" t="e">
        <f>'Светодиодные ленты'!D39:I39</f>
        <v>#VALUE!</v>
      </c>
      <c r="C684" s="76" t="str">
        <f>'Светодиодные ленты'!E39</f>
        <v>12V, Светодиодная лента (3528 SMD LED), 60 светодиодов на 1 метре, кратность резки каждые 3 светодиода, бухта 5 метров, угол рассеивания 120º, IP 44. Цвет: тёплый белый</v>
      </c>
      <c r="D684" s="94">
        <f>'Светодиодные ленты'!F39</f>
        <v>0.72</v>
      </c>
      <c r="E684" s="94">
        <f>'Светодиодные ленты'!G39</f>
        <v>0.8</v>
      </c>
    </row>
    <row r="685" spans="1:5" ht="36" x14ac:dyDescent="0.2">
      <c r="A685" s="76" t="str">
        <f>'Светодиодные ленты'!A40</f>
        <v>FPCW-SMD3528-5M-60L-12V-Y</v>
      </c>
      <c r="B685" s="76" t="e">
        <f>'Светодиодные ленты'!D40:I40</f>
        <v>#VALUE!</v>
      </c>
      <c r="C685" s="76" t="str">
        <f>'Светодиодные ленты'!E40</f>
        <v>12V, Светодиодная лента (3528 SMD LED), 60 светодиодов на 1 метре, кратность резки каждые 3 светодиода, бухта 5 метров, угол рассеивания 120º, IP 44. Цвет: жёлтый</v>
      </c>
      <c r="D685" s="94">
        <f>'Светодиодные ленты'!F40</f>
        <v>0.72</v>
      </c>
      <c r="E685" s="94">
        <f>'Светодиодные ленты'!G40</f>
        <v>0.8</v>
      </c>
    </row>
    <row r="686" spans="1:5" ht="36" x14ac:dyDescent="0.2">
      <c r="A686" s="76" t="str">
        <f>'Светодиодные ленты'!A41</f>
        <v>FPCW-SMD3528-5M-60L-12V-B</v>
      </c>
      <c r="B686" s="76" t="e">
        <f>'Светодиодные ленты'!D41:I41</f>
        <v>#VALUE!</v>
      </c>
      <c r="C686" s="76" t="str">
        <f>'Светодиодные ленты'!E41</f>
        <v>12V, Светодиодная лента (3528 SMD LED), 60 светодиодов на 1 метре, кратность резки каждые 3 светодиода, бухта 5 метров, угол рассеивания 120º, IP 44. Цвет: синий</v>
      </c>
      <c r="D686" s="94">
        <f>'Светодиодные ленты'!F41</f>
        <v>0.72</v>
      </c>
      <c r="E686" s="94">
        <f>'Светодиодные ленты'!G41</f>
        <v>0.8</v>
      </c>
    </row>
    <row r="687" spans="1:5" ht="36" x14ac:dyDescent="0.2">
      <c r="A687" s="76" t="str">
        <f>'Светодиодные ленты'!A42</f>
        <v>FPCW-SMD3528-5M-60L-12V-R</v>
      </c>
      <c r="B687" s="76" t="e">
        <f>'Светодиодные ленты'!D42:I42</f>
        <v>#VALUE!</v>
      </c>
      <c r="C687" s="76" t="str">
        <f>'Светодиодные ленты'!E42</f>
        <v>12V, Светодиодная лента (3528 SMD LED), 60 светодиодов на 1 метре, кратность резки каждые 3 светодиода, бухта 5 метров, угол рассеивания 120º, IP 44. Цвет: красный</v>
      </c>
      <c r="D687" s="94">
        <f>'Светодиодные ленты'!F42</f>
        <v>0.72</v>
      </c>
      <c r="E687" s="94">
        <f>'Светодиодные ленты'!G42</f>
        <v>0.8</v>
      </c>
    </row>
    <row r="688" spans="1:5" ht="12" x14ac:dyDescent="0.2">
      <c r="A688" s="325" t="str">
        <f>'Светодиодные ленты'!A43</f>
        <v>Светодиодная лента Риббон флекс2 (влагозащищенная)</v>
      </c>
      <c r="B688" s="325"/>
      <c r="C688" s="325"/>
      <c r="D688" s="325"/>
      <c r="E688" s="325"/>
    </row>
    <row r="689" spans="1:5" ht="48" x14ac:dyDescent="0.2">
      <c r="A689" s="76" t="str">
        <f>'Светодиодные ленты'!A44</f>
        <v>FPCW-SMD3528-5M-60L-12V-WP-R</v>
      </c>
      <c r="B689" s="76" t="e">
        <f>'Светодиодные ленты'!D44:I44</f>
        <v>#VALUE!</v>
      </c>
      <c r="C689" s="76" t="str">
        <f>'Светодиодные ленты'!E44</f>
        <v>12V, Светодиодная лента Ribbon FLEX-WP (3528 SMD LED), влагозащищённая, кратность резки 50мм (каждые 3 светодиода), габарит 50х12х2,2мм, бухта 5 метров (300 светодиодов), потребляемая мощность 4W/М. Цвет светодиодов: красный</v>
      </c>
      <c r="D689" s="94">
        <f>'Светодиодные ленты'!F44</f>
        <v>1.32</v>
      </c>
      <c r="E689" s="94">
        <f>'Светодиодные ленты'!G44</f>
        <v>1.45</v>
      </c>
    </row>
    <row r="690" spans="1:5" ht="48" x14ac:dyDescent="0.2">
      <c r="A690" s="76" t="str">
        <f>'Светодиодные ленты'!A45</f>
        <v>FCB-3528-60L-5M-12V-WP-Y</v>
      </c>
      <c r="B690" s="76" t="e">
        <f>'Светодиодные ленты'!D45:I45</f>
        <v>#VALUE!</v>
      </c>
      <c r="C690" s="76" t="str">
        <f>'Светодиодные ленты'!E45</f>
        <v>12V, Светодиодная лента Ribbon FLEX-WP (3825 SMD LED), влагозащищённая, кратность резки 50мм (каждые 3 светодиода), габарит 50х12х2,2мм, бухта 5 метров (300 светодиодов), потребляемая мощность 4W/М. Цвет светодиодов: жёлтый</v>
      </c>
      <c r="D690" s="94">
        <f>'Светодиодные ленты'!F45</f>
        <v>1.32</v>
      </c>
      <c r="E690" s="94">
        <f>'Светодиодные ленты'!G45</f>
        <v>1.45</v>
      </c>
    </row>
    <row r="691" spans="1:5" ht="48" x14ac:dyDescent="0.2">
      <c r="A691" s="76" t="str">
        <f>'Светодиодные ленты'!A46</f>
        <v>FCB-3528-60L-5M-12V-WP-B</v>
      </c>
      <c r="B691" s="76" t="e">
        <f>'Светодиодные ленты'!D46:I46</f>
        <v>#VALUE!</v>
      </c>
      <c r="C691" s="76" t="str">
        <f>'Светодиодные ленты'!E46</f>
        <v>12V, Светодиодная лента Ribbon FLEX-WP (3825 SMD LED), влагозащищённая, кратность резки 50мм (каждые 3 светодиода), габарит 50х12х2,2мм, бухта 5 метров (300 светодиодов), потребляемая мощность 4W/М. Цвет светодиодов: синий</v>
      </c>
      <c r="D691" s="94">
        <f>'Светодиодные ленты'!F46</f>
        <v>1.32</v>
      </c>
      <c r="E691" s="94">
        <f>'Светодиодные ленты'!G46</f>
        <v>1.45</v>
      </c>
    </row>
    <row r="692" spans="1:5" ht="48" x14ac:dyDescent="0.2">
      <c r="A692" s="76" t="str">
        <f>'Светодиодные ленты'!A47</f>
        <v>FCB-3528-60L-5M-12V-WP-G</v>
      </c>
      <c r="B692" s="76" t="e">
        <f>'Светодиодные ленты'!D47:I47</f>
        <v>#VALUE!</v>
      </c>
      <c r="C692" s="76" t="str">
        <f>'Светодиодные ленты'!E47</f>
        <v>12V, Светодиодная лента Ribbon FLEX-WP (3825 SMD LED), влагозащищённая, кратность резки 50мм (каждые 3 светодиода), габарит 50х12х2,2мм, бухта 5 метров (300 светодиодов), потребляемая мощность 4W/М. Цвет светодиодов: зелёный</v>
      </c>
      <c r="D692" s="94">
        <f>'Светодиодные ленты'!F47</f>
        <v>1.32</v>
      </c>
      <c r="E692" s="94">
        <f>'Светодиодные ленты'!G47</f>
        <v>1.45</v>
      </c>
    </row>
    <row r="693" spans="1:5" ht="48" x14ac:dyDescent="0.2">
      <c r="A693" s="76" t="str">
        <f>'Светодиодные ленты'!A48</f>
        <v>FCB-3528-60L-5M-12V-WP-W</v>
      </c>
      <c r="B693" s="76" t="e">
        <f>'Светодиодные ленты'!D48:I48</f>
        <v>#VALUE!</v>
      </c>
      <c r="C693" s="76" t="str">
        <f>'Светодиодные ленты'!E48</f>
        <v>12V, Светодиодная лента Ribbon FLEX-WP (3825 SMD LED), влагозащищённая, кратность резки 50мм (каждые 3 светодиода), габарит 50х12х2,2мм, бухта 5 метров (300 светодиодов), потребляемая мощность 4W/М. Цвет светодиодов: белый</v>
      </c>
      <c r="D693" s="94">
        <f>'Светодиодные ленты'!F48</f>
        <v>1.32</v>
      </c>
      <c r="E693" s="94">
        <f>'Светодиодные ленты'!G48</f>
        <v>1.45</v>
      </c>
    </row>
    <row r="694" spans="1:5" x14ac:dyDescent="0.2">
      <c r="A694" s="76" t="str">
        <f>'Светодиодные ленты'!A49</f>
        <v>Male+FemaleConnector</v>
      </c>
      <c r="B694" s="76" t="e">
        <f>'Светодиодные ленты'!D49:I49</f>
        <v>#VALUE!</v>
      </c>
      <c r="C694" s="76" t="str">
        <f>'Светодиодные ленты'!E49</f>
        <v>Соединяющий коннектор для FCB-3528</v>
      </c>
      <c r="D694" s="94">
        <f>'Светодиодные ленты'!F49</f>
        <v>1.9</v>
      </c>
      <c r="E694" s="94">
        <f>'Светодиодные ленты'!G49</f>
        <v>2.2999999999999998</v>
      </c>
    </row>
    <row r="695" spans="1:5" ht="12" x14ac:dyDescent="0.2">
      <c r="A695" s="325" t="str">
        <f>'Светодиодные ленты'!A50</f>
        <v>Светодиодная лента с мощными светодиодами</v>
      </c>
      <c r="B695" s="325"/>
      <c r="C695" s="325"/>
      <c r="D695" s="325"/>
      <c r="E695" s="325"/>
    </row>
    <row r="696" spans="1:5" ht="36" x14ac:dyDescent="0.2">
      <c r="A696" s="76" t="str">
        <f>'Светодиодные ленты'!A51</f>
        <v>FPCW-SMD5050-1M-60L-24V-W</v>
      </c>
      <c r="B696" s="76" t="e">
        <f>'Светодиодные ленты'!D51:I51</f>
        <v>#VALUE!</v>
      </c>
      <c r="C696" s="76" t="str">
        <f>'Светодиодные ленты'!E51</f>
        <v>24V, Светодиодная лента SMD5050  LED, влагозащищённая, 60 светодиодов на 1 метре, бухта 5 метров (300 светодиодов), потребляемая мощность 12 W/М, IP 44. Цвет светодиодов: белый</v>
      </c>
      <c r="D696" s="94">
        <f>'Светодиодные ленты'!F51</f>
        <v>3.9</v>
      </c>
      <c r="E696" s="94">
        <f>'Светодиодные ленты'!G51</f>
        <v>4.2</v>
      </c>
    </row>
    <row r="697" spans="1:5" ht="36" x14ac:dyDescent="0.2">
      <c r="A697" s="76" t="str">
        <f>'Светодиодные ленты'!A52</f>
        <v>FPCW-SMD5050-1M-60L-24V-WW</v>
      </c>
      <c r="B697" s="76" t="e">
        <f>'Светодиодные ленты'!D52:I52</f>
        <v>#VALUE!</v>
      </c>
      <c r="C697" s="76" t="str">
        <f>'Светодиодные ленты'!E52</f>
        <v>24V, Светодиодная лента SMD5050  LED, влагозащищённая, 60 светодиодов на 1 метре, бухта 5 метров (300 светодиодов), потребляемая мощность 12 W/М, IP 44. Цвет светодиодов: тёплый белый</v>
      </c>
      <c r="D697" s="94">
        <f>'Светодиодные ленты'!F52</f>
        <v>3.9</v>
      </c>
      <c r="E697" s="94">
        <f>'Светодиодные ленты'!G52</f>
        <v>4.2</v>
      </c>
    </row>
    <row r="698" spans="1:5" ht="24" x14ac:dyDescent="0.2">
      <c r="A698" s="76" t="str">
        <f>'Светодиодные ленты'!A53</f>
        <v>J32</v>
      </c>
      <c r="B698" s="76" t="e">
        <f>'Светодиодные ленты'!D53:I53</f>
        <v>#VALUE!</v>
      </c>
      <c r="C698" s="76" t="str">
        <f>'Светодиодные ленты'!E53</f>
        <v>Трансформатор понижающий 240V/24V, рабочий ток 5А, расчитан на потребляемую мощность 60W, IP 44</v>
      </c>
      <c r="D698" s="94">
        <f>'Светодиодные ленты'!F53</f>
        <v>23</v>
      </c>
      <c r="E698" s="94">
        <f>'Светодиодные ленты'!G53</f>
        <v>25</v>
      </c>
    </row>
    <row r="699" spans="1:5" ht="12" x14ac:dyDescent="0.2">
      <c r="A699" s="325" t="str">
        <f>'Светодиодные ленты'!A54</f>
        <v>Светодиодная лента, высокого напряжения, влагозащищённая</v>
      </c>
      <c r="B699" s="325"/>
      <c r="C699" s="325"/>
      <c r="D699" s="325"/>
      <c r="E699" s="325"/>
    </row>
    <row r="700" spans="1:5" ht="48" x14ac:dyDescent="0.2">
      <c r="A700" s="76" t="str">
        <f>'Светодиодные ленты'!A55</f>
        <v>LT-FCB-2W-3528-60L-100M-240V-W</v>
      </c>
      <c r="B700" s="76" t="e">
        <f>'Светодиодные ленты'!D55:I55</f>
        <v>#VALUE!</v>
      </c>
      <c r="C700" s="76" t="str">
        <f>'Светодиодные ленты'!E55</f>
        <v>240V, Светодиодная лента SMD 3528 LED с повышенной степенью влагозащиты IP 67, 60 светодиодов на 1 метре, расстояние между светодиодами 1,67 см, габарит 6 х 9 мм, потребляемая мощность 2,4W/М, кратность резки 1 метр. Бухта 100 метров. Цвет светодиодов ровный белый</v>
      </c>
      <c r="D700" s="94">
        <f>'Светодиодные ленты'!F55</f>
        <v>1.9</v>
      </c>
      <c r="E700" s="94">
        <f>'Светодиодные ленты'!G55</f>
        <v>2.1</v>
      </c>
    </row>
    <row r="701" spans="1:5" ht="48" x14ac:dyDescent="0.2">
      <c r="A701" s="76" t="str">
        <f>'Светодиодные ленты'!A56</f>
        <v>LT-FCB-2W-3528-60L-100M-240V-WW</v>
      </c>
      <c r="B701" s="76" t="e">
        <f>'Светодиодные ленты'!D56:I56</f>
        <v>#VALUE!</v>
      </c>
      <c r="C701" s="76" t="str">
        <f>'Светодиодные ленты'!E56</f>
        <v>240V, Светодиодная лента SMD 3528 LED с повышенной степенью влагозащиты IP 67, 60 светодиодов на 1 метре, расстояние между светодиодами 1,67 см, габарит 6 х 9 мм, потребляемая мощность 2,4W/М, кратность резки 1 метр. Бухта 100 метров. Цвет светодиодов тёплый белый</v>
      </c>
      <c r="D701" s="94">
        <f>'Светодиодные ленты'!F56</f>
        <v>1.9</v>
      </c>
      <c r="E701" s="94">
        <f>'Светодиодные ленты'!G56</f>
        <v>2.1</v>
      </c>
    </row>
    <row r="702" spans="1:5" ht="12" x14ac:dyDescent="0.2">
      <c r="A702" s="325" t="str">
        <f>'Светодиодные ленты'!A58</f>
        <v>Светодиодная лента с мощными светодиодами, высокого напряжения, влагозащищённая</v>
      </c>
      <c r="B702" s="325"/>
      <c r="C702" s="325"/>
      <c r="D702" s="325"/>
      <c r="E702" s="325"/>
    </row>
    <row r="703" spans="1:5" ht="48" x14ac:dyDescent="0.2">
      <c r="A703" s="76" t="str">
        <f>'Светодиодные ленты'!A59</f>
        <v>LT-FCB-2W-5050-60L-100M-240V-W</v>
      </c>
      <c r="B703" s="76" t="e">
        <f>'Светодиодные ленты'!D59:I59</f>
        <v>#VALUE!</v>
      </c>
      <c r="C703" s="76" t="str">
        <f>'Светодиодные ленты'!E59</f>
        <v>240V, Светодиодная лента с мощными светодиодами SMD 5050 LED с повышенной степенью влагозащиты IP 67, 60 светодиодов на 1 метре, расстояние между светодиодами 1,67 см, габарит 8 х 14 мм, кратность резки 1 метр. Бухта 100 метров. Цвет светодиодов ровный белый</v>
      </c>
      <c r="D703" s="94">
        <f>'Светодиодные ленты'!F59</f>
        <v>3.5</v>
      </c>
      <c r="E703" s="94">
        <f>'Светодиодные ленты'!G59</f>
        <v>3.9</v>
      </c>
    </row>
    <row r="704" spans="1:5" ht="48" x14ac:dyDescent="0.2">
      <c r="A704" s="76" t="str">
        <f>'Светодиодные ленты'!A60</f>
        <v>LT-FCB-2W-5050-60L-100M-240V-WW</v>
      </c>
      <c r="B704" s="76" t="e">
        <f>'Светодиодные ленты'!D60:I60</f>
        <v>#VALUE!</v>
      </c>
      <c r="C704" s="76" t="str">
        <f>'Светодиодные ленты'!E60</f>
        <v>240V, Светодиодная лента с мощными светодиодами SMD 5050 LED с повышенной степенью влагозащиты IP 67, 60 светодиодов на 1 метре, расстояние между светодиодами 1,67 см, габарит 8 х 14 мм, кратность резки 1 метр. Бухта 100 метров. Цвет светодиодов тёплый белый</v>
      </c>
      <c r="D704" s="94">
        <f>'Светодиодные ленты'!F60</f>
        <v>3.5</v>
      </c>
      <c r="E704" s="94">
        <f>'Светодиодные ленты'!G60</f>
        <v>3.9</v>
      </c>
    </row>
    <row r="705" spans="1:5" ht="48" x14ac:dyDescent="0.2">
      <c r="A705" s="76" t="str">
        <f>'Светодиодные ленты'!A62</f>
        <v>TL-FCB-2W-5050-60L-50M-220V-W</v>
      </c>
      <c r="B705" s="76" t="e">
        <f>'Светодиодные ленты'!D62:I62</f>
        <v>#VALUE!</v>
      </c>
      <c r="C705" s="76" t="str">
        <f>'Светодиодные ленты'!E62</f>
        <v>240V, Светодиодная лента с мощными светодиодами SMD 5050 LED с повышенной степенью влагозащиты IP 67, 60 светодиодов на 1 метре, расстояние между светодиодами 1,67 см, габарит 5 х 14 мм, кратность резки 1 метр. Бухта 50 метров. Цвет светодиодов ровный белый</v>
      </c>
      <c r="D705" s="94">
        <f>'Светодиодные ленты'!F62</f>
        <v>3.5</v>
      </c>
      <c r="E705" s="94">
        <f>'Светодиодные ленты'!G62</f>
        <v>3.9</v>
      </c>
    </row>
    <row r="706" spans="1:5" ht="48" x14ac:dyDescent="0.2">
      <c r="A706" s="76" t="str">
        <f>'Светодиодные ленты'!A63</f>
        <v>TL-FCB-2W-5050-60L-50M-220V-WW</v>
      </c>
      <c r="B706" s="76" t="e">
        <f>'Светодиодные ленты'!D63:I63</f>
        <v>#VALUE!</v>
      </c>
      <c r="C706" s="76" t="str">
        <f>'Светодиодные ленты'!E63</f>
        <v>240V, Светодиодная лента с мощными светодиодами SMD 5050 LED с повышенной степенью влагозащиты IP 67, 60 светодиодов на 1 метре, расстояние между светодиодами 1,67 см, габарит 5 х 14 мм, кратность резки 1 метр. Бухта 50 метров. Цвет светодиодов тёплый белый</v>
      </c>
      <c r="D706" s="94">
        <f>'Светодиодные ленты'!F63</f>
        <v>3.5</v>
      </c>
      <c r="E706" s="94">
        <f>'Светодиодные ленты'!G63</f>
        <v>3.9</v>
      </c>
    </row>
    <row r="707" spans="1:5" ht="72" x14ac:dyDescent="0.2">
      <c r="A707" s="76" t="str">
        <f>'Светодиодные ленты'!A65</f>
        <v>TL-FCB-WF-5050RGB-68L-100M-240V</v>
      </c>
      <c r="B707" s="76" t="e">
        <f>'Светодиодные ленты'!D65:I65</f>
        <v>#VALUE!</v>
      </c>
      <c r="C707" s="76" t="str">
        <f>'Светодиодные ленты'!E65</f>
        <v>240V, Светодиодная лента с мощными
RGB светодиодами SMD 5050 LED с повышенной степенью влагозащиты IP 68,
68 светодиодов на 1 метре, расстояние между светодиодами 1 см,
габарит 8 х 16 мм, кратность резки 1 метр. Потребляемая мощность 16,4 W. Бухта 100 метров.
Возможность изменения цвета.</v>
      </c>
      <c r="D707" s="94">
        <f>'Светодиодные ленты'!F65</f>
        <v>5.7</v>
      </c>
      <c r="E707" s="94">
        <f>'Светодиодные ленты'!G65</f>
        <v>6.2</v>
      </c>
    </row>
    <row r="708" spans="1:5" ht="24" x14ac:dyDescent="0.2">
      <c r="A708" s="76" t="str">
        <f>'Светодиодные ленты'!A66</f>
        <v>SL-410E2A3F-220V</v>
      </c>
      <c r="B708" s="76" t="e">
        <f>'Светодиодные ленты'!D66:I66</f>
        <v>#VALUE!</v>
      </c>
      <c r="C708" s="76" t="str">
        <f>'Светодиодные ленты'!E66</f>
        <v>220V, 2A, Контроллер для влагозащищённой высоковольтной светодиодной ленты TL-FCB-WF-5050 RGB</v>
      </c>
      <c r="D708" s="94">
        <f>'Светодиодные ленты'!F66</f>
        <v>9.1999999999999993</v>
      </c>
      <c r="E708" s="94">
        <f>'Светодиодные ленты'!G66</f>
        <v>10.6</v>
      </c>
    </row>
    <row r="709" spans="1:5" ht="24" x14ac:dyDescent="0.2">
      <c r="A709" s="76" t="str">
        <f>'Светодиодные ленты'!A67</f>
        <v>SRC-181-220V</v>
      </c>
      <c r="B709" s="76" t="e">
        <f>'Светодиодные ленты'!D67:I67</f>
        <v>#VALUE!</v>
      </c>
      <c r="C709" s="76" t="str">
        <f>'Светодиодные ленты'!E67</f>
        <v>220V, 10A, Контроллер для влагозащищённой высоковольтной светодиодной ленты TL-FCB-WF-5050 RGB</v>
      </c>
      <c r="D709" s="94">
        <f>'Светодиодные ленты'!F67</f>
        <v>100</v>
      </c>
      <c r="E709" s="94">
        <f>'Светодиодные ленты'!G67</f>
        <v>110</v>
      </c>
    </row>
    <row r="710" spans="1:5" ht="24" x14ac:dyDescent="0.2">
      <c r="A710" s="76" t="str">
        <f>'Светодиодные ленты'!A68</f>
        <v>Whole-set-accessaries</v>
      </c>
      <c r="B710" s="76" t="e">
        <f>'Светодиодные ленты'!D68:I68</f>
        <v>#VALUE!</v>
      </c>
      <c r="C710" s="76" t="str">
        <f>'Светодиодные ленты'!E68</f>
        <v>Аксессуары для влагозащищённой высоковольтной светодиодной ленты TL-FCB-WF-5050 RGB</v>
      </c>
      <c r="D710" s="94">
        <f>'Светодиодные ленты'!F68</f>
        <v>3.2</v>
      </c>
      <c r="E710" s="94">
        <f>'Светодиодные ленты'!G68</f>
        <v>3.9</v>
      </c>
    </row>
    <row r="711" spans="1:5" x14ac:dyDescent="0.2">
      <c r="A711" s="76" t="str">
        <f>'Светодиодные ленты'!A69</f>
        <v>TL-FCB-2W-5050-CA(4A)</v>
      </c>
      <c r="B711" s="76" t="e">
        <f>'Светодиодные ленты'!D69:I69</f>
        <v>#VALUE!</v>
      </c>
      <c r="C711" s="76" t="str">
        <f>'Светодиодные ленты'!E69</f>
        <v>Комплект подключения для высоковольтной ленты TL-FCB-2W-5050</v>
      </c>
      <c r="D711" s="94">
        <f>'Светодиодные ленты'!F69</f>
        <v>7.5</v>
      </c>
      <c r="E711" s="94">
        <f>'Светодиодные ленты'!G69</f>
        <v>8.6999999999999993</v>
      </c>
    </row>
    <row r="712" spans="1:5" ht="12" x14ac:dyDescent="0.2">
      <c r="A712" s="325" t="str">
        <f>'Светодиодные ленты'!A70</f>
        <v>Светодиодная лента Риббон флекс1 RGB</v>
      </c>
      <c r="B712" s="325"/>
      <c r="C712" s="325"/>
      <c r="D712" s="325"/>
      <c r="E712" s="325"/>
    </row>
    <row r="713" spans="1:5" ht="48" x14ac:dyDescent="0.2">
      <c r="A713" s="76" t="str">
        <f>'Светодиодные ленты'!A71</f>
        <v>FPCW-5050-30L-5M-12V-RGB</v>
      </c>
      <c r="B713" s="76" t="e">
        <f>'Светодиодные ленты'!D71:I71</f>
        <v>#VALUE!</v>
      </c>
      <c r="C713" s="76" t="str">
        <f>'Светодиодные ленты'!E71</f>
        <v>12V, Светодиодная лента Ribbon FLEX I (SUPER BRIGHT SMD 3-IN-1 RGB), 30 светодиодов на 1 метре, расстояние между светодиодами 33мм, габариты 500х10х2,5мм, потребляемая мощность 6,0 W/M, бухта 5 метров, влагозащищённая.</v>
      </c>
      <c r="D713" s="94">
        <f>'Светодиодные ленты'!F71</f>
        <v>3.3</v>
      </c>
      <c r="E713" s="94">
        <f>'Светодиодные ленты'!G71</f>
        <v>3.6</v>
      </c>
    </row>
    <row r="714" spans="1:5" ht="48" x14ac:dyDescent="0.2">
      <c r="A714" s="76" t="str">
        <f>'Светодиодные ленты'!A72</f>
        <v>FPCW-5050-60L-5M-12V-RGB</v>
      </c>
      <c r="B714" s="76" t="e">
        <f>'Светодиодные ленты'!D72:I72</f>
        <v>#VALUE!</v>
      </c>
      <c r="C714" s="76" t="str">
        <f>'Светодиодные ленты'!E72</f>
        <v>12V, Светодиодная лента Ribbon FLEX I (SUPER BRIGHT SMD 3-IN-1 RGB), 60 светодиодов на 1 метре, расстояние между светодиодами 16мм, габариты 500х10х2,5мм, потребляемая мощность 12,0 W/M, бухта 5 метров, влагозащищённая.</v>
      </c>
      <c r="D714" s="94">
        <f>'Светодиодные ленты'!F72</f>
        <v>5.5</v>
      </c>
      <c r="E714" s="94">
        <f>'Светодиодные ленты'!G72</f>
        <v>6</v>
      </c>
    </row>
    <row r="715" spans="1:5" ht="48" x14ac:dyDescent="0.2">
      <c r="A715" s="76" t="str">
        <f>'Светодиодные ленты'!A73</f>
        <v>FCB-SMD6050-20-24V-14*505-RGB</v>
      </c>
      <c r="B715" s="76" t="e">
        <f>'Светодиодные ленты'!D73:I73</f>
        <v>#VALUE!</v>
      </c>
      <c r="C715" s="76" t="str">
        <f>'Светодиодные ленты'!E73</f>
        <v>24V, Светодиодная лента Ribbon FLEX I (SUPER BRIGHT SMD 3-IN-1 RGB), 50 светодиодов на 1 метре, расстояние между светодиодами 20мм, кратность резки 10 см, угол рассеивания 120 градусов, габариты 100х14х12,8мм, потребляемая мощность 14,4W/M, бухта 25 метров.</v>
      </c>
      <c r="D715" s="94">
        <f>'Светодиодные ленты'!F73</f>
        <v>5.5</v>
      </c>
      <c r="E715" s="94">
        <f>'Светодиодные ленты'!G73</f>
        <v>6</v>
      </c>
    </row>
    <row r="716" spans="1:5" x14ac:dyDescent="0.2">
      <c r="A716" s="76" t="str">
        <f>'Светодиодные ленты'!A74</f>
        <v>SRC-181-24V</v>
      </c>
      <c r="B716" s="76" t="e">
        <f>'Светодиодные ленты'!D74:I74</f>
        <v>#VALUE!</v>
      </c>
      <c r="C716" s="76" t="str">
        <f>'Светодиодные ленты'!E74</f>
        <v>Контроллер для FCB-SMD6050-20-24V-14*505-RGB, 240V</v>
      </c>
      <c r="D716" s="94">
        <f>'Светодиодные ленты'!F74</f>
        <v>100</v>
      </c>
      <c r="E716" s="94">
        <f>'Светодиодные ленты'!G74</f>
        <v>100</v>
      </c>
    </row>
    <row r="717" spans="1:5" x14ac:dyDescent="0.2">
      <c r="A717" s="76" t="str">
        <f>'Светодиодные ленты'!A75</f>
        <v>SRC-181-12V</v>
      </c>
      <c r="B717" s="76" t="e">
        <f>'Светодиодные ленты'!D75:I75</f>
        <v>#VALUE!</v>
      </c>
      <c r="C717" s="76" t="str">
        <f>'Светодиодные ленты'!E75</f>
        <v>Контроллер для FCB-SMD5050-12V-RGB-WP</v>
      </c>
      <c r="D717" s="94">
        <f>'Светодиодные ленты'!F75</f>
        <v>100</v>
      </c>
      <c r="E717" s="94">
        <f>'Светодиодные ленты'!G75</f>
        <v>100</v>
      </c>
    </row>
    <row r="718" spans="1:5" x14ac:dyDescent="0.2">
      <c r="A718" s="76" t="str">
        <f>'Светодиодные ленты'!A76</f>
        <v>SDL-109P-SP-240/24V</v>
      </c>
      <c r="B718" s="76" t="e">
        <f>'Светодиодные ленты'!D76:I76</f>
        <v>#VALUE!</v>
      </c>
      <c r="C718" s="76" t="str">
        <f>'Светодиодные ленты'!E76</f>
        <v>Блок питания для SRC-181-24V и FCB-SMD6050-20-24V-14*505-RGB, 240V / 24V</v>
      </c>
      <c r="D718" s="94">
        <f>'Светодиодные ленты'!F76</f>
        <v>60</v>
      </c>
      <c r="E718" s="94">
        <f>'Светодиодные ленты'!G76</f>
        <v>65</v>
      </c>
    </row>
    <row r="719" spans="1:5" x14ac:dyDescent="0.2">
      <c r="A719" s="76" t="str">
        <f>'Светодиодные ленты'!A77</f>
        <v>SDL-109P-SP-240/12V</v>
      </c>
      <c r="B719" s="76" t="e">
        <f>'Светодиодные ленты'!D77:I77</f>
        <v>#VALUE!</v>
      </c>
      <c r="C719" s="76" t="str">
        <f>'Светодиодные ленты'!E77</f>
        <v>Блок питания для SRC-181-12V и FCB-SMD5050-12V-RGB-WP, 240V / 12V</v>
      </c>
      <c r="D719" s="94">
        <f>'Светодиодные ленты'!F77</f>
        <v>60</v>
      </c>
      <c r="E719" s="94">
        <f>'Светодиодные ленты'!G77</f>
        <v>65</v>
      </c>
    </row>
    <row r="720" spans="1:5" ht="24" x14ac:dyDescent="0.2">
      <c r="A720" s="76" t="str">
        <f>'Светодиодные ленты'!A78</f>
        <v>Controller model: 90603</v>
      </c>
      <c r="B720" s="76" t="e">
        <f>'Светодиодные ленты'!D78:I78</f>
        <v>#VALUE!</v>
      </c>
      <c r="C720" s="76" t="str">
        <f>'Светодиодные ленты'!E78</f>
        <v>12V, Контроллер для влагозащищённой светодиодной ленты SMD5050 RGB, с пультом управления</v>
      </c>
      <c r="D720" s="94">
        <f>'Светодиодные ленты'!F78</f>
        <v>17</v>
      </c>
      <c r="E720" s="94">
        <f>'Светодиодные ленты'!G78</f>
        <v>19</v>
      </c>
    </row>
    <row r="721" spans="1:5" ht="12" x14ac:dyDescent="0.2">
      <c r="A721" s="325" t="str">
        <f>'Светодиодные ленты'!A79</f>
        <v>Светодиодная лента Ледченнел флекс</v>
      </c>
      <c r="B721" s="325"/>
      <c r="C721" s="325"/>
      <c r="D721" s="325"/>
      <c r="E721" s="325"/>
    </row>
    <row r="722" spans="1:5" ht="48" x14ac:dyDescent="0.2">
      <c r="A722" s="76" t="str">
        <f>'Светодиодные ленты'!A80</f>
        <v>LBLU(FX)-V-60-12V-Y</v>
      </c>
      <c r="B722" s="76" t="e">
        <f>'Светодиодные ленты'!D80:I80</f>
        <v>#VALUE!</v>
      </c>
      <c r="C722" s="76" t="str">
        <f>'Светодиодные ленты'!E80</f>
        <v xml:space="preserve"> 12V, Светодиодная лента для подсветки объемных букв торцевого свечения, светодиоды Super Bhight LED диаметр 5 мм, потребляемая мощность 6,4W на 1 метр, бухта 18,28 метров, 1440 светодиодов в бухте, кратность резки 3 диода. Цвет: жёлтый</v>
      </c>
      <c r="D722" s="94">
        <f>'Светодиодные ленты'!F80</f>
        <v>0.8</v>
      </c>
      <c r="E722" s="94">
        <f>'Светодиодные ленты'!G80</f>
        <v>0.9</v>
      </c>
    </row>
    <row r="723" spans="1:5" ht="48" x14ac:dyDescent="0.2">
      <c r="A723" s="76" t="str">
        <f>'Светодиодные ленты'!A81</f>
        <v>LBLU(FX)-V-60-12V-B</v>
      </c>
      <c r="B723" s="76" t="e">
        <f>'Светодиодные ленты'!D81:I81</f>
        <v>#VALUE!</v>
      </c>
      <c r="C723" s="76" t="str">
        <f>'Светодиодные ленты'!E81</f>
        <v xml:space="preserve"> 12V, Светодиодная лента для подсветки объемных букв торцевого свечения, светодиоды Super Bhight LED диаметр 5 мм, потребляемая мощность 6,4W на 1 метр, бухта 18,28 метров, 1440 светодиодов в бухте, кратность резки 3 диода. Цвет: синий</v>
      </c>
      <c r="D723" s="94">
        <f>'Светодиодные ленты'!F81</f>
        <v>1.2</v>
      </c>
      <c r="E723" s="94">
        <f>'Светодиодные ленты'!G81</f>
        <v>1.4</v>
      </c>
    </row>
    <row r="724" spans="1:5" ht="18" x14ac:dyDescent="0.2">
      <c r="A724" s="324" t="str">
        <f>'LED лампы для быт. применения'!A5</f>
        <v>Светодиодные лампы для бытового применения</v>
      </c>
      <c r="B724" s="324"/>
      <c r="C724" s="324"/>
      <c r="D724" s="324"/>
      <c r="E724" s="324"/>
    </row>
    <row r="725" spans="1:5" ht="36" x14ac:dyDescent="0.2">
      <c r="A725" s="76" t="str">
        <f>'LED лампы для быт. применения'!A6</f>
        <v>G0141</v>
      </c>
      <c r="B725" s="76" t="e">
        <f>'LED лампы для быт. применения'!D6:I6</f>
        <v>#VALUE!</v>
      </c>
      <c r="C725" s="76" t="str">
        <f>'LED лампы для быт. применения'!E6</f>
        <v>Светодиодная лампа 13 светодиодов по 0,2 W, матовая колба, диаметр колбы 60 мм, цоколь Е 27, потребляемая мощность 4,6 W, светоотдача 160 Lm, ресурс 50 000 часов. Цвет: молочный белый</v>
      </c>
      <c r="D725" s="94">
        <f>'LED лампы для быт. применения'!F6</f>
        <v>2.2999999999999998</v>
      </c>
      <c r="E725" s="94">
        <f>'LED лампы для быт. применения'!G6</f>
        <v>2.6</v>
      </c>
    </row>
    <row r="726" spans="1:5" ht="36" x14ac:dyDescent="0.2">
      <c r="A726" s="76" t="str">
        <f>'LED лампы для быт. применения'!A7</f>
        <v>G0231</v>
      </c>
      <c r="B726" s="76" t="e">
        <f>'LED лампы для быт. применения'!D7:I7</f>
        <v>#VALUE!</v>
      </c>
      <c r="C726" s="76" t="str">
        <f>'LED лампы для быт. применения'!E7</f>
        <v>Светодиодная лампа 3 светодиода по 1 W, матовая колба, диаметр колбы 60 мм, цоколь Е 27, потребляемая мощность 4 W, светоотдача 160 Lm, ресурс 50 000 часов. Цвет: молочный белый</v>
      </c>
      <c r="D726" s="94">
        <f>'LED лампы для быт. применения'!F7</f>
        <v>2.2999999999999998</v>
      </c>
      <c r="E726" s="94">
        <f>'LED лампы для быт. применения'!G7</f>
        <v>2.6</v>
      </c>
    </row>
    <row r="727" spans="1:5" ht="36" x14ac:dyDescent="0.2">
      <c r="A727" s="76" t="str">
        <f>'LED лампы для быт. применения'!A8</f>
        <v>G0321</v>
      </c>
      <c r="B727" s="76" t="e">
        <f>'LED лампы для быт. применения'!D8:I8</f>
        <v>#VALUE!</v>
      </c>
      <c r="C727" s="76" t="str">
        <f>'LED лампы для быт. применения'!E8</f>
        <v>Светодиодая лампа 5 светодиодов по 1W, прозрачная колба, диаметр колбы 60 мм, цоколь Е 27, потребляемая мощность 6,8 W, светоотдача 356 Lm,  ресурс 50 000 часов. Цвет: ровный белый</v>
      </c>
      <c r="D727" s="94">
        <f>'LED лампы для быт. применения'!F8</f>
        <v>2.2999999999999998</v>
      </c>
      <c r="E727" s="94">
        <f>'LED лампы для быт. применения'!G8</f>
        <v>2.6</v>
      </c>
    </row>
    <row r="728" spans="1:5" ht="48" x14ac:dyDescent="0.2">
      <c r="A728" s="76" t="str">
        <f>'LED лампы для быт. применения'!A9</f>
        <v>G0411-NW</v>
      </c>
      <c r="B728" s="76" t="e">
        <f>'LED лампы для быт. применения'!D9:I9</f>
        <v>#VALUE!</v>
      </c>
      <c r="C728" s="76" t="str">
        <f>'LED лампы для быт. применения'!E9</f>
        <v xml:space="preserve">Светодиодная лампа для встраиваемого точечного светильника, 12V AC/DC, 3 светодиода по 1W,  потребляемая мощность 4 W, цоколь MR16, угол рассеивания света 38 градусов, светоотдача  185 Lm, диаметр 51 мм. Цвет светодиодов: белый    </v>
      </c>
      <c r="D728" s="94">
        <f>'LED лампы для быт. применения'!F9</f>
        <v>2.2000000000000002</v>
      </c>
      <c r="E728" s="94">
        <f>'LED лампы для быт. применения'!G9</f>
        <v>2.4</v>
      </c>
    </row>
    <row r="729" spans="1:5" ht="48" x14ac:dyDescent="0.2">
      <c r="A729" s="76" t="str">
        <f>'LED лампы для быт. применения'!A10</f>
        <v>G0411-WW</v>
      </c>
      <c r="B729" s="76" t="e">
        <f>'LED лампы для быт. применения'!D10:I10</f>
        <v>#VALUE!</v>
      </c>
      <c r="C729" s="76" t="str">
        <f>'LED лампы для быт. применения'!E10</f>
        <v xml:space="preserve">Светодиодная лампа для встраиваемого точечного светильника, 12V AC/DC, 3 светодиода по 1W,  потребляемая мощность 4 W, цоколь MR16, угол рассеивания света 38 градусов, светоотдача  185 Lm, диаметр 51 мм. Цвет светодиодов: теплый белый    </v>
      </c>
      <c r="D729" s="94">
        <f>'LED лампы для быт. применения'!F10</f>
        <v>2.2000000000000002</v>
      </c>
      <c r="E729" s="94">
        <f>'LED лампы для быт. применения'!G10</f>
        <v>2.4</v>
      </c>
    </row>
    <row r="730" spans="1:5" ht="36" x14ac:dyDescent="0.2">
      <c r="A730" s="76" t="str">
        <f>'LED лампы для быт. применения'!A11</f>
        <v>G1951-E27-WW (CLEAR)</v>
      </c>
      <c r="B730" s="76" t="e">
        <f>'LED лампы для быт. применения'!D11:I11</f>
        <v>#VALUE!</v>
      </c>
      <c r="C730" s="76" t="str">
        <f>'LED лампы для быт. применения'!E11</f>
        <v xml:space="preserve">240V, светодиодная лампа, цоколь Е27, прозрачная колба, диаметр 38мм, потребляемая мощность 3W, 44 светодиода 3528 SMD, светоотдача 200 Lm, угол рассеивания 225 градусов, ресурс 25000 часов,  цвет: тёплый белый </v>
      </c>
      <c r="D730" s="94">
        <f>'LED лампы для быт. применения'!F11</f>
        <v>3.9</v>
      </c>
      <c r="E730" s="94">
        <f>'LED лампы для быт. применения'!G11</f>
        <v>4.2</v>
      </c>
    </row>
    <row r="731" spans="1:5" ht="36" x14ac:dyDescent="0.2">
      <c r="A731" s="76" t="str">
        <f>'LED лампы для быт. применения'!A12</f>
        <v>G1361-E27</v>
      </c>
      <c r="B731" s="76" t="e">
        <f>'LED лампы для быт. применения'!D12:I12</f>
        <v>#VALUE!</v>
      </c>
      <c r="C731" s="76" t="str">
        <f>'LED лампы для быт. применения'!E12</f>
        <v xml:space="preserve">240V, светодиодная лампа, цоколь Е27, потребляемая мощность 15W, 200 светодиода 3528 SMD, светоотдача 900 Lm, угол рассеивания 40 градусов, конвертер 0,145А, с радиатором, ресурс 35000 часов, цвет: ровный белый </v>
      </c>
      <c r="D731" s="94">
        <f>'LED лампы для быт. применения'!F12</f>
        <v>12.3</v>
      </c>
      <c r="E731" s="94">
        <f>'LED лампы для быт. применения'!G12</f>
        <v>13.3</v>
      </c>
    </row>
    <row r="732" spans="1:5" ht="36" x14ac:dyDescent="0.2">
      <c r="A732" s="76" t="str">
        <f>'LED лампы для быт. применения'!A13</f>
        <v>G1371-E27</v>
      </c>
      <c r="B732" s="76" t="e">
        <f>'LED лампы для быт. применения'!D13:I13</f>
        <v>#VALUE!</v>
      </c>
      <c r="C732" s="76" t="str">
        <f>'LED лампы для быт. применения'!E13</f>
        <v xml:space="preserve">240V, светодиодная лампа, цоколь Е27, потребляемая мощность 20W, 280 светодиода 3528 SMD, светоотдача 1200 Lm, угол рассеивания 40 градусов, конвертер 0,17А, с радиатором, ресурс 35000 часов, цвет: ровный белый </v>
      </c>
      <c r="D732" s="94">
        <f>'LED лампы для быт. применения'!F13</f>
        <v>13.2</v>
      </c>
      <c r="E732" s="94">
        <f>'LED лампы для быт. применения'!G13</f>
        <v>14.4</v>
      </c>
    </row>
    <row r="733" spans="1:5" ht="36" x14ac:dyDescent="0.2">
      <c r="A733" s="76" t="str">
        <f>'LED лампы для быт. применения'!A14</f>
        <v>G2691</v>
      </c>
      <c r="B733" s="76" t="e">
        <f>'LED лампы для быт. применения'!D14:I14</f>
        <v>#VALUE!</v>
      </c>
      <c r="C733" s="76" t="str">
        <f>'LED лампы для быт. применения'!E14</f>
        <v>240V, светодиодная лампа с вертикальным керамическим теплоотводом, замена 40W лампы, потребляемая мощность 6,5W, светоотдача 550Lm, угол рассеивания 270 градусов, цоколь Е27, цвет свечения ровный белый.</v>
      </c>
      <c r="D733" s="94">
        <f>'LED лампы для быт. применения'!F14</f>
        <v>1.9</v>
      </c>
      <c r="E733" s="94">
        <f>'LED лампы для быт. применения'!G14</f>
        <v>2.1</v>
      </c>
    </row>
    <row r="734" spans="1:5" ht="36" x14ac:dyDescent="0.2">
      <c r="A734" s="76" t="str">
        <f>'LED лампы для быт. применения'!A15</f>
        <v>G2821</v>
      </c>
      <c r="B734" s="76" t="e">
        <f>'LED лампы для быт. применения'!D15:I15</f>
        <v>#VALUE!</v>
      </c>
      <c r="C734" s="76" t="str">
        <f>'LED лампы для быт. применения'!E15</f>
        <v>240V, светодиодная лампа с вертикальным теплоотводом, замена 60 W лампы, потребляемая мощность 10,5W, светоотдача 920Lm, угол рассеивания 155 градусов, цоколь Е27, цвет свечения ровный белый</v>
      </c>
      <c r="D734" s="94">
        <f>'LED лампы для быт. применения'!F15</f>
        <v>2.7</v>
      </c>
      <c r="E734" s="94">
        <f>'LED лампы для быт. применения'!G15</f>
        <v>2.9</v>
      </c>
    </row>
    <row r="735" spans="1:5" ht="48" x14ac:dyDescent="0.2">
      <c r="A735" s="76" t="str">
        <f>'LED лампы для быт. применения'!A16</f>
        <v>G0501</v>
      </c>
      <c r="B735" s="76" t="e">
        <f>'LED лампы для быт. применения'!D16:I16</f>
        <v>#VALUE!</v>
      </c>
      <c r="C735" s="76" t="str">
        <f>'LED лампы для быт. применения'!E16</f>
        <v>Светодиодная лампа 7 светодиодов по 1W  (замена 60W лампы), цоколь Е27, матовая колба, диаметр колбы 100 мм, высота 175 мм, потребляемая мощность 9W, светоотдача 600 Lm, с вертикальным радиатором, ресурс 50000 часов, цвет: молочный белый</v>
      </c>
      <c r="D735" s="94">
        <f>'LED лампы для быт. применения'!F16</f>
        <v>5.6</v>
      </c>
      <c r="E735" s="94">
        <f>'LED лампы для быт. применения'!G16</f>
        <v>6.2</v>
      </c>
    </row>
    <row r="736" spans="1:5" ht="18" x14ac:dyDescent="0.2">
      <c r="A736" s="324" t="str">
        <f>'LED лампы для Амстронг'!A5</f>
        <v>Сменные светодиодные лампы в светильники "АРМСТРОНГ"</v>
      </c>
      <c r="B736" s="324"/>
      <c r="C736" s="324"/>
      <c r="D736" s="324"/>
      <c r="E736" s="324"/>
    </row>
    <row r="737" spans="1:5" ht="36" x14ac:dyDescent="0.2">
      <c r="A737" s="76" t="str">
        <f>'LED лампы для Амстронг'!A6:I6</f>
        <v>Т8-L600-9W-01-W</v>
      </c>
      <c r="B737" s="76" t="e">
        <f>'LED лампы для Амстронг'!D6:I6</f>
        <v>#VALUE!</v>
      </c>
      <c r="C737" s="76" t="str">
        <f>'LED лампы для Амстронг'!E6</f>
        <v>220V, Светодиодная сменная лампа в светильник типа "Армстронг", 600 ММ, 168 светодиодов 3528SMD по 0,07W, угол рассеивания 136 градусов, потребляемая мощность  9W, светоотдача 719,8 Lm, цвет ровный белый</v>
      </c>
      <c r="D737" s="94">
        <f>'LED лампы для Амстронг'!F6</f>
        <v>5</v>
      </c>
      <c r="E737" s="94">
        <f>'LED лампы для Амстронг'!G6</f>
        <v>7</v>
      </c>
    </row>
    <row r="738" spans="1:5" ht="36" x14ac:dyDescent="0.2">
      <c r="A738" s="76" t="str">
        <f>'LED лампы для Амстронг'!A7:I7</f>
        <v>Т8-L600-9W-01-WW</v>
      </c>
      <c r="B738" s="76" t="e">
        <f>'LED лампы для Амстронг'!D7:I7</f>
        <v>#VALUE!</v>
      </c>
      <c r="C738" s="76" t="str">
        <f>'LED лампы для Амстронг'!E7</f>
        <v>220V, Светодиодная сменная лампа в светильник типа "Армстронг", 600 ММ, 168 светодиодов 3528SMD по 0,07W, угол рассеивания 136 градусов, потребляемая мощность  9W, светоотдача 719,8 Lm, цвет тёплый белый</v>
      </c>
      <c r="D738" s="94">
        <f>'LED лампы для Амстронг'!F7</f>
        <v>5</v>
      </c>
      <c r="E738" s="94">
        <f>'LED лампы для Амстронг'!G7</f>
        <v>7</v>
      </c>
    </row>
    <row r="739" spans="1:5" ht="36" x14ac:dyDescent="0.2">
      <c r="A739" s="76" t="str">
        <f>'LED лампы для Амстронг'!A8:I8</f>
        <v>Т8-L1200-18W-01</v>
      </c>
      <c r="B739" s="76" t="e">
        <f>'LED лампы для Амстронг'!D8:I8</f>
        <v>#VALUE!</v>
      </c>
      <c r="C739" s="76" t="str">
        <f>'LED лампы для Амстронг'!E8</f>
        <v>220V, Светодиодная сменная лампа , 1200 ММ, 336 светодиодов 3528SMD по 0,07W, угол рассеивания 136 градусов, потребляемая мощность 18W, светоотдача 1362,8 Lm</v>
      </c>
      <c r="D739" s="94">
        <f>'LED лампы для Амстронг'!F8</f>
        <v>10</v>
      </c>
      <c r="E739" s="94">
        <f>'LED лампы для Амстронг'!G8</f>
        <v>13</v>
      </c>
    </row>
    <row r="740" spans="1:5" ht="24" x14ac:dyDescent="0.2">
      <c r="A740" s="76" t="str">
        <f>'LED лампы для Амстронг'!A9:I9</f>
        <v>T8-L1200-18W-01-WW</v>
      </c>
      <c r="B740" s="76" t="e">
        <f>'LED лампы для Амстронг'!D9:I9</f>
        <v>#VALUE!</v>
      </c>
      <c r="C740" s="76" t="str">
        <f>'LED лампы для Амстронг'!E9</f>
        <v>Светодиодная  сменная лампа в потолочный светильник 1200 мм, цвет: тёплый белый T8-L1200-18W-01-WW</v>
      </c>
      <c r="D740" s="94">
        <f>'LED лампы для Амстронг'!F9</f>
        <v>10</v>
      </c>
      <c r="E740" s="94">
        <f>'LED лампы для Амстронг'!G9</f>
        <v>13</v>
      </c>
    </row>
    <row r="741" spans="1:5" ht="48" x14ac:dyDescent="0.2">
      <c r="A741" s="76" t="str">
        <f>'LED лампы для Амстронг'!A10:I10</f>
        <v>Т8-L600-9W-07-W</v>
      </c>
      <c r="B741" s="76" t="e">
        <f>'LED лампы для Амстронг'!D10:I10</f>
        <v>#VALUE!</v>
      </c>
      <c r="C741" s="76" t="str">
        <f>'LED лампы для Амстронг'!E10</f>
        <v>Светодиодная лампа, 600 ММ, угол рассеивания 136º, потребляемая мощность  9W, светоотдача 750/800 Lm, температура свечения 5000-5500К, возможность последовательного соединения нескольких ламп и подключения к 220V. цвет: ровный белый</v>
      </c>
      <c r="D741" s="94">
        <f>'LED лампы для Амстронг'!F10</f>
        <v>12</v>
      </c>
      <c r="E741" s="94">
        <f>'LED лампы для Амстронг'!G10</f>
        <v>15</v>
      </c>
    </row>
    <row r="742" spans="1:5" x14ac:dyDescent="0.2">
      <c r="A742" s="76" t="str">
        <f>'LED лампы для Амстронг'!A11:I11</f>
        <v>Т8-L600-9W-07-W-CA</v>
      </c>
      <c r="B742" s="76" t="e">
        <f>'LED лампы для Амстронг'!D11:I11</f>
        <v>#VALUE!</v>
      </c>
      <c r="C742" s="76" t="str">
        <f>'LED лампы для Амстронг'!E11</f>
        <v>Комплект подключения для Т8-L600-9W-07-W</v>
      </c>
      <c r="D742" s="94">
        <f>'LED лампы для Амстронг'!F11</f>
        <v>6.9</v>
      </c>
      <c r="E742" s="94">
        <f>'LED лампы для Амстронг'!G11</f>
        <v>7.9</v>
      </c>
    </row>
    <row r="743" spans="1:5" x14ac:dyDescent="0.2">
      <c r="A743" s="76" t="str">
        <f>'LED лампы для Амстронг'!A12:I12</f>
        <v>Т8-L600-9W-07-W-MC</v>
      </c>
      <c r="B743" s="76" t="e">
        <f>'LED лампы для Амстронг'!D12:I12</f>
        <v>#VALUE!</v>
      </c>
      <c r="C743" s="76" t="str">
        <f>'LED лампы для Амстронг'!E12</f>
        <v>Соединяющий коннектор для Т8-L600-9W-07-W</v>
      </c>
      <c r="D743" s="94">
        <f>'LED лампы для Амстронг'!F12</f>
        <v>1.73</v>
      </c>
      <c r="E743" s="94">
        <f>'LED лампы для Амстронг'!G12</f>
        <v>1.9</v>
      </c>
    </row>
    <row r="744" spans="1:5" x14ac:dyDescent="0.2">
      <c r="A744" s="76" t="str">
        <f>'LED лампы для Амстронг'!A13:I13</f>
        <v>Т8-L600-9W-07-W-X</v>
      </c>
      <c r="B744" s="76" t="e">
        <f>'LED лампы для Амстронг'!D13:I13</f>
        <v>#VALUE!</v>
      </c>
      <c r="C744" s="76" t="str">
        <f>'LED лампы для Амстронг'!E13</f>
        <v>Соединяющий Х-коннектор для Т8-L600-9W-07-W</v>
      </c>
      <c r="D744" s="94">
        <f>'LED лампы для Амстронг'!F13</f>
        <v>2.88</v>
      </c>
      <c r="E744" s="94">
        <f>'LED лампы для Амстронг'!G13</f>
        <v>3.17</v>
      </c>
    </row>
    <row r="745" spans="1:5" ht="18" x14ac:dyDescent="0.2">
      <c r="A745" s="324" t="str">
        <f>'Уличные светильники'!A5:I5</f>
        <v>СВЕТОДИОДНЫЕ УЛИЧНЫЕ СВЕТИЛЬНИКИ</v>
      </c>
      <c r="B745" s="324"/>
      <c r="C745" s="324"/>
      <c r="D745" s="324"/>
      <c r="E745" s="324"/>
    </row>
    <row r="746" spans="1:5" ht="48" x14ac:dyDescent="0.2">
      <c r="A746" s="76" t="str">
        <f>'Уличные светильники'!A6:I6</f>
        <v>NEOJ2018-000</v>
      </c>
      <c r="B746" s="76" t="e">
        <f>'Уличные светильники'!D6:I6</f>
        <v>#VALUE!</v>
      </c>
      <c r="C746" s="76" t="str">
        <f>'Уличные светильники'!E6</f>
        <v xml:space="preserve">Светодиодный уличный светильник - 30LED high power х 1W,  светодиоды белого и жёлтого свечения (противотуманный эффект), корпус алюминий, рассеиватель - каленое стекло, потребляемая мощность 38W, светоотдача 1800Lm, 18Lux / 4m,  не менее IP65, крепление на консоль в комплекте, без опоры </v>
      </c>
      <c r="D746" s="94">
        <f>'Уличные светильники'!F6</f>
        <v>105</v>
      </c>
      <c r="E746" s="94">
        <f>'Уличные светильники'!G6</f>
        <v>110</v>
      </c>
    </row>
    <row r="747" spans="1:5" ht="48" x14ac:dyDescent="0.2">
      <c r="A747" s="76" t="str">
        <f>'Уличные светильники'!A7:I7</f>
        <v>NEOJ2019-000</v>
      </c>
      <c r="B747" s="76" t="e">
        <f>'Уличные светильники'!D7:I7</f>
        <v>#VALUE!</v>
      </c>
      <c r="C747" s="76" t="str">
        <f>'Уличные светильники'!E7</f>
        <v>Светодиодный уличный светильник 60LED high power х 1W, светодиоды белого и жёлтого свечения, (противотуманный эффект),  корпус алюминий, рассеиватель - каленое стекло,  потребляемая мощность 78W, светоотдача 3880Lm, 18Lux / 6m, не менее IP65,  крепление на консоль в комплекте, без опоры.</v>
      </c>
      <c r="D747" s="94">
        <f>'Уличные светильники'!F7</f>
        <v>140</v>
      </c>
      <c r="E747" s="94">
        <f>'Уличные светильники'!G7</f>
        <v>160</v>
      </c>
    </row>
    <row r="748" spans="1:5" ht="48" x14ac:dyDescent="0.2">
      <c r="A748" s="76" t="str">
        <f>'Уличные светильники'!A8:I8</f>
        <v>NEOJ2020-000</v>
      </c>
      <c r="B748" s="76" t="e">
        <f>'Уличные светильники'!D8:I8</f>
        <v>#VALUE!</v>
      </c>
      <c r="C748" s="76" t="str">
        <f>'Уличные светильники'!E8</f>
        <v>Светодиодный уличный светильник 90LED high power х 1W, светодиоды белого и жёлтого свечения (противотуманный эффект),  корпус алюминий, рассеиватель - каленое стекло, потребляемая мощность 114W, светоотдача 5860Lm, 17Lux / 8m, не менее IP65,  крепление на консоль в комплекте, без опоры.</v>
      </c>
      <c r="D748" s="94">
        <f>'Уличные светильники'!F8</f>
        <v>160</v>
      </c>
      <c r="E748" s="94">
        <f>'Уличные светильники'!G8</f>
        <v>180</v>
      </c>
    </row>
    <row r="749" spans="1:5" ht="48" x14ac:dyDescent="0.2">
      <c r="A749" s="76" t="str">
        <f>'Уличные светильники'!A9:I9</f>
        <v>NEOJ2018-000Nichia</v>
      </c>
      <c r="B749" s="76" t="e">
        <f>'Уличные светильники'!D9:I9</f>
        <v>#VALUE!</v>
      </c>
      <c r="C749" s="76" t="str">
        <f>'Уличные светильники'!E9</f>
        <v>Светодиодный уличный светильник состоит из 30LED Nichia high power по 1W, потребляемая мощность 36W, светоотдача 2650 Lm, температура цвета 5500K, угол раскрытия луча 120Х90 гр., входящее напряжение: 100-240V AC 50/60 HZ, диаметр для крепления 50мм, не менее IP65</v>
      </c>
      <c r="D749" s="94">
        <f>'Уличные светильники'!F9</f>
        <v>105</v>
      </c>
      <c r="E749" s="94">
        <f>'Уличные светильники'!G9</f>
        <v>110</v>
      </c>
    </row>
    <row r="750" spans="1:5" ht="48" x14ac:dyDescent="0.2">
      <c r="A750" s="76" t="str">
        <f>'Уличные светильники'!A10:I10</f>
        <v>NEOJ2019-000Nichia</v>
      </c>
      <c r="B750" s="76" t="e">
        <f>'Уличные светильники'!D10:I10</f>
        <v>#VALUE!</v>
      </c>
      <c r="C750" s="76" t="str">
        <f>'Уличные светильники'!E10</f>
        <v>Светодиодный уличный светильник состоит из 60 LED Nichia high power по 1W, потребляемая мощность 82W, светоотдача 5770 Lm, температура цвета 5500K, угол раскрытия луча 120Х90 гр., входящее напряжение: 100-240V AC 50/60 HZ, диаметр для крепления 60мм, не менее IP65</v>
      </c>
      <c r="D750" s="94">
        <f>'Уличные светильники'!F10</f>
        <v>195</v>
      </c>
      <c r="E750" s="94">
        <f>'Уличные светильники'!G10</f>
        <v>210</v>
      </c>
    </row>
    <row r="751" spans="1:5" ht="48" x14ac:dyDescent="0.2">
      <c r="A751" s="76" t="str">
        <f>'Уличные светильники'!A11:I11</f>
        <v>NEOJ2020-000Nichia</v>
      </c>
      <c r="B751" s="76" t="e">
        <f>'Уличные светильники'!D11:I11</f>
        <v>#VALUE!</v>
      </c>
      <c r="C751" s="76" t="str">
        <f>'Уличные светильники'!E11</f>
        <v>Светодиодный уличный светильник состоит из 90 LED Nichia high power по 1W, потребляемая мощность 118,17W, светоотдача 8097,17 Lm, температура цвета 5500K, угол раскрытия луча 120Х90 гр., входящее напряжение: 100-240V AC 50/60 HZ, диаметр для крепления 60мм, не менее IP65</v>
      </c>
      <c r="D751" s="94">
        <f>'Уличные светильники'!F11</f>
        <v>290</v>
      </c>
      <c r="E751" s="94">
        <f>'Уличные светильники'!G11</f>
        <v>310</v>
      </c>
    </row>
    <row r="752" spans="1:5" ht="48" x14ac:dyDescent="0.2">
      <c r="A752" s="76" t="str">
        <f>'Уличные светильники'!A12:I12</f>
        <v>NEOJ2020-000Cree</v>
      </c>
      <c r="B752" s="76" t="e">
        <f>'Уличные светильники'!D12:I12</f>
        <v>#VALUE!</v>
      </c>
      <c r="C752" s="76" t="str">
        <f>'Уличные светильники'!E12</f>
        <v>Светодиодный уличный светильник состоит из 90 LED Cree high power по 1W, потребляемая мощность 118,17W, светоотдача 8097,17 Lm, температура цвета 5500K, угол раскрытия луча 120Х90 гр., входящее напряжение: 100-240V AC 50/60 HZ, диаметр для крепления 60мм, не менее IP65</v>
      </c>
      <c r="D752" s="94">
        <f>'Уличные светильники'!F12</f>
        <v>290</v>
      </c>
      <c r="E752" s="94">
        <f>'Уличные светильники'!G12</f>
        <v>310</v>
      </c>
    </row>
    <row r="753" spans="1:5" ht="48" x14ac:dyDescent="0.2">
      <c r="A753" s="76" t="str">
        <f>'Уличные светильники'!A13:I13</f>
        <v>NEOJ2021-000Nichia</v>
      </c>
      <c r="B753" s="76" t="e">
        <f>'Уличные светильники'!D13:I13</f>
        <v>#VALUE!</v>
      </c>
      <c r="C753" s="76" t="str">
        <f>'Уличные светильники'!E13</f>
        <v>Светодиодный уличный светильник состоит из 120 LED Nichia high power по 1W, потребляемая мощность 157,11W, светоотдача 11419,33 Lm, температура цвета 6500K, угол раскрытия луча 120Х90 гр., входящее напряжение: 100-240V AC 50/60 HZ, диаметр для крепления 60мм, не менее IP65</v>
      </c>
      <c r="D753" s="94">
        <f>'Уличные светильники'!F13</f>
        <v>370</v>
      </c>
      <c r="E753" s="94">
        <f>'Уличные светильники'!G13</f>
        <v>400</v>
      </c>
    </row>
    <row r="754" spans="1:5" ht="48" x14ac:dyDescent="0.2">
      <c r="A754" s="76" t="str">
        <f>'Уличные светильники'!A14:I14</f>
        <v>NEOJ2021-000Cree</v>
      </c>
      <c r="B754" s="76" t="e">
        <f>'Уличные светильники'!D14:I14</f>
        <v>#VALUE!</v>
      </c>
      <c r="C754" s="76" t="str">
        <f>'Уличные светильники'!E14</f>
        <v>Светодиодный уличный светильник состоит из 120 LED Cree high power по 1W, потребляемая мощность 157,11W, светоотдача 11419,33 Lm, температура цвета 6500K, угол раскрытия луча 120Х90 гр., входящее напряжение: 100-240V AC 50/60 HZ, диаметр для крепления 60-70 мм, не менее IP65</v>
      </c>
      <c r="D754" s="94">
        <f>'Уличные светильники'!F14</f>
        <v>370</v>
      </c>
      <c r="E754" s="94">
        <f>'Уличные светильники'!G14</f>
        <v>400</v>
      </c>
    </row>
    <row r="755" spans="1:5" ht="48" x14ac:dyDescent="0.2">
      <c r="A755" s="76" t="str">
        <f>'Уличные светильники'!A15:I15</f>
        <v>NEOJ2022-000Nichia</v>
      </c>
      <c r="B755" s="76" t="e">
        <f>'Уличные светильники'!D15:I15</f>
        <v>#VALUE!</v>
      </c>
      <c r="C755" s="76" t="str">
        <f>'Уличные светильники'!E15</f>
        <v>Светодиодный уличный светильник состоит из 150 LED Nichia high power по 1W, потребляемая мощность 192,37W, светоотдача 14152,39 Lm, температура цвета 5500K, угол раскрытия луча 120Х90 гр., входящее напряжение: 100-240V AC 50/60 HZ, диаметр для крепления 60-70мм, не менее IP65</v>
      </c>
      <c r="D755" s="94">
        <f>'Уличные светильники'!F15</f>
        <v>490</v>
      </c>
      <c r="E755" s="94">
        <f>'Уличные светильники'!G15</f>
        <v>540</v>
      </c>
    </row>
    <row r="756" spans="1:5" ht="48" x14ac:dyDescent="0.2">
      <c r="A756" s="76" t="str">
        <f>'Уличные светильники'!A16:I16</f>
        <v>NEOJ2022-000Cree</v>
      </c>
      <c r="B756" s="76" t="e">
        <f>'Уличные светильники'!D16:I16</f>
        <v>#VALUE!</v>
      </c>
      <c r="C756" s="76" t="str">
        <f>'Уличные светильники'!E16</f>
        <v>Светодиодный уличный светильник состоит из 150 LED Cree high power по 1W, потребляемая мощность 192,37W, светоотдача 14152,39 Lm, температура цвета 5500K, угол раскрытия луча 120Х90 гр., входящее напряжение: 100-240V AC 50/60 HZ, диаметр для крепления 60-70мм, не менее IP65</v>
      </c>
      <c r="D756" s="94">
        <f>'Уличные светильники'!F16</f>
        <v>490</v>
      </c>
      <c r="E756" s="94">
        <f>'Уличные светильники'!G16</f>
        <v>540</v>
      </c>
    </row>
    <row r="757" spans="1:5" ht="48" x14ac:dyDescent="0.2">
      <c r="A757" s="76" t="str">
        <f>'Уличные светильники'!A17:I17</f>
        <v>NEOJ2023-000Nichia</v>
      </c>
      <c r="B757" s="76" t="e">
        <f>'Уличные светильники'!D17:I17</f>
        <v>#VALUE!</v>
      </c>
      <c r="C757" s="76" t="str">
        <f>'Уличные светильники'!E17</f>
        <v>Светодиодный уличный светильник состоит из 180 LED Nichia high power по 1W, потребляемая мощность 200W, светоотдача 17790 Lm, температура цвета 6000-6500K, угол раскрытия луча 120Х90 гр., входящее напряжение: 100-240V AC 50/60 HZ, диаметр для крепления 60-70мм, не менее IP65</v>
      </c>
      <c r="D757" s="94">
        <f>'Уличные светильники'!F17</f>
        <v>575</v>
      </c>
      <c r="E757" s="94">
        <f>'Уличные светильники'!G17</f>
        <v>630</v>
      </c>
    </row>
    <row r="758" spans="1:5" ht="60" x14ac:dyDescent="0.2">
      <c r="A758" s="76" t="str">
        <f>'Уличные светильники'!A18:I18</f>
        <v>NEOJ-E40</v>
      </c>
      <c r="B758" s="76" t="e">
        <f>'Уличные светильники'!D18:I18</f>
        <v>#VALUE!</v>
      </c>
      <c r="C758" s="76" t="str">
        <f>'Уличные светильники'!E18</f>
        <v>Светодиодная лампа  для наружного и внутреннего применения, 28 LED high power по 1W с линзами, потребляемая мощность 30W, угол рассеивания света в горизонтальном положении 120 градусов, в вертикальном положении 60 градусов, светоотдача 1540 Lm, 18Lux / 6m, цоколь Е40, не менее IP 65, с радиатором.</v>
      </c>
      <c r="D758" s="94">
        <f>'Уличные светильники'!F18</f>
        <v>93</v>
      </c>
      <c r="E758" s="94">
        <f>'Уличные светильники'!G18</f>
        <v>100</v>
      </c>
    </row>
    <row r="759" spans="1:5" ht="18" x14ac:dyDescent="0.2">
      <c r="A759" s="327" t="str">
        <f>Прожекторы!A5</f>
        <v>СВЕТОДИОДНЫЕ ПРОЖЕКТОРЫ</v>
      </c>
      <c r="B759" s="328"/>
      <c r="C759" s="328"/>
      <c r="D759" s="328"/>
      <c r="E759" s="329"/>
    </row>
    <row r="760" spans="1:5" ht="48" x14ac:dyDescent="0.2">
      <c r="A760" s="76" t="str">
        <f>Прожекторы!A6</f>
        <v>I3123</v>
      </c>
      <c r="B760" s="76">
        <f>Прожекторы!D6</f>
        <v>0</v>
      </c>
      <c r="C760" s="76" t="str">
        <f>Прожекторы!E6</f>
        <v>Светодиодный прожектор круглой формы, 6 светодиодов high power по 1W с рассеивающими линзами, угол освещения 15.5 гр., алюминиевый корпус, IP 65, подключение через драйвер, 220V, с радиатором. Цвет светодиодов: ровный белый</v>
      </c>
      <c r="D760" s="94">
        <f>Прожекторы!F6</f>
        <v>38</v>
      </c>
      <c r="E760" s="94">
        <f>Прожекторы!G6</f>
        <v>42</v>
      </c>
    </row>
    <row r="761" spans="1:5" ht="24" x14ac:dyDescent="0.2">
      <c r="A761" s="76" t="str">
        <f>Прожекторы!A7</f>
        <v>WR-CCPS-18W</v>
      </c>
      <c r="B761" s="76">
        <f>Прожекторы!D7</f>
        <v>0</v>
      </c>
      <c r="C761" s="76" t="str">
        <f>Прожекторы!E7</f>
        <v>Светодиодный драйвер, 18W, для подключения двух светодиодных прожекторов I3123</v>
      </c>
      <c r="D761" s="94">
        <f>Прожекторы!F7</f>
        <v>25.6</v>
      </c>
      <c r="E761" s="94">
        <f>Прожекторы!G7</f>
        <v>28</v>
      </c>
    </row>
    <row r="762" spans="1:5" x14ac:dyDescent="0.2">
      <c r="A762" s="76" t="str">
        <f>Прожекторы!A8</f>
        <v>WR-JC-4</v>
      </c>
      <c r="B762" s="76">
        <f>Прожекторы!D8</f>
        <v>0</v>
      </c>
      <c r="C762" s="76" t="str">
        <f>Прожекторы!E8</f>
        <v>Распределительая коробка для подключения светодиодного прожектора I3123</v>
      </c>
      <c r="D762" s="94">
        <f>Прожекторы!F8</f>
        <v>3.5</v>
      </c>
      <c r="E762" s="94">
        <f>Прожекторы!G8</f>
        <v>4</v>
      </c>
    </row>
    <row r="763" spans="1:5" ht="48" x14ac:dyDescent="0.2">
      <c r="A763" s="76">
        <f>Прожекторы!A9</f>
        <v>50264</v>
      </c>
      <c r="B763" s="76">
        <f>Прожекторы!D9</f>
        <v>0</v>
      </c>
      <c r="C763" s="76" t="str">
        <f>Прожекторы!E9</f>
        <v>Светодиодный прожектор прямоугольной формы для внутреннего применения, корпус алюминиевый, 9 светодиодов по 1 W с рассеивающими линзами, угол рассеивания 26 градусов, для внутреннего применения IP 40, потребляемая мощность 12W, с радиатором. Цвет светодиодов: белый</v>
      </c>
      <c r="D763" s="94">
        <f>Прожекторы!F9</f>
        <v>26</v>
      </c>
      <c r="E763" s="94">
        <f>Прожекторы!G9</f>
        <v>29</v>
      </c>
    </row>
    <row r="764" spans="1:5" ht="48" x14ac:dyDescent="0.2">
      <c r="A764" s="76" t="str">
        <f>Прожекторы!A10</f>
        <v>50264-WW</v>
      </c>
      <c r="B764" s="76">
        <f>Прожекторы!D10</f>
        <v>0</v>
      </c>
      <c r="C764" s="76" t="str">
        <f>Прожекторы!E10</f>
        <v>Светодиодный прожектор прямоугольной формы для внутреннего применения, корпус алюминиевый, 9 светодиодов по 1 W с рассеивающими линзами, угол рассеивания 26 градусов, для внутреннего применения IP 40, потребляемая мощность 12W, с радиатором. Цвет светодиодов: тёплый белый</v>
      </c>
      <c r="D764" s="94">
        <f>Прожекторы!F10</f>
        <v>26</v>
      </c>
      <c r="E764" s="94">
        <f>Прожекторы!G10</f>
        <v>29</v>
      </c>
    </row>
    <row r="765" spans="1:5" ht="48" x14ac:dyDescent="0.2">
      <c r="A765" s="76" t="str">
        <f>Прожекторы!A11</f>
        <v>LW-320*130-WP-PC-W</v>
      </c>
      <c r="B765" s="76">
        <f>Прожекторы!D11</f>
        <v>0</v>
      </c>
      <c r="C765" s="76" t="str">
        <f>Прожекторы!E11</f>
        <v>240V, Светодиодный прожектор LED WALL WASHER, 30  мощных светодиодов (HIGH POWER LED) по 1W с рассеивающей линзой, угол рассеивания 25 градусов, потребляемая мощность 40W, габариты L320хW145хH225 мм, вес 3,9 кг., IP 65, Цвет светодиодов: белый</v>
      </c>
      <c r="D765" s="94">
        <f>Прожекторы!F11</f>
        <v>100</v>
      </c>
      <c r="E765" s="94">
        <f>Прожекторы!G11</f>
        <v>110</v>
      </c>
    </row>
    <row r="766" spans="1:5" ht="60" x14ac:dyDescent="0.2">
      <c r="A766" s="76" t="str">
        <f>Прожекторы!A12</f>
        <v>LW-320*130-WP-PC-RGB</v>
      </c>
      <c r="B766" s="76">
        <f>Прожекторы!D12</f>
        <v>0</v>
      </c>
      <c r="C766" s="76" t="str">
        <f>Прожекторы!E12</f>
        <v>240V, Светодиодный прожектор LED WALL WASHER, 36  мощных светодиодов (HIGH POWER LED) по 1W с рассеивающей линзой, угол рассеивания 25 градусов, потребляемая мощность 48W, 3 DMX канала, габариты L320хW145хH225 мм, вес 3,9 кг., IP 65, Цвет светодиодов: красных 12 шт., зелёных 12 шт., синих 12 шт.</v>
      </c>
      <c r="D766" s="94">
        <f>Прожекторы!F12</f>
        <v>136</v>
      </c>
      <c r="E766" s="94">
        <f>Прожекторы!G12</f>
        <v>150</v>
      </c>
    </row>
    <row r="767" spans="1:5" ht="48" x14ac:dyDescent="0.2">
      <c r="A767" s="76" t="str">
        <f>Прожекторы!A13</f>
        <v>LW-300*130-REVO-PC-240V-RGB</v>
      </c>
      <c r="B767" s="76">
        <f>Прожекторы!D13</f>
        <v>0</v>
      </c>
      <c r="C767" s="76" t="str">
        <f>Прожекторы!E13</f>
        <v>240V, Светодиодный прожектор LED WALL WASHER, 36  мощных светодиодов (HIGH POWER LED) по 1W с рассеивающей линзой, угол рассеивания 25 градусов, потребляемая мощность 48W, габариты L390хW137,5хH139 мм, вес 3,35 кг., IP 65, Цвет светодиодов: красных 12 шт., зелёных 12 шт., синих 12 шт.</v>
      </c>
      <c r="D767" s="94">
        <f>Прожекторы!F13</f>
        <v>100</v>
      </c>
      <c r="E767" s="94">
        <f>Прожекторы!G13</f>
        <v>110</v>
      </c>
    </row>
    <row r="768" spans="1:5" ht="48" x14ac:dyDescent="0.2">
      <c r="A768" s="76" t="str">
        <f>Прожекторы!A14</f>
        <v>LW-600x130-REVO-PC-240V-RGB</v>
      </c>
      <c r="B768" s="76">
        <f>Прожекторы!D14</f>
        <v>0</v>
      </c>
      <c r="C768" s="76" t="str">
        <f>Прожекторы!E14</f>
        <v>240V, Светодиодный прожектор LED WALL WASHER, 72  мощных светодиодов (HIGH POWER LED) по 1W с рассеивающей линзой, угол рассеивания 25 градусов, потребляемая мощность 108W, габариты L690хW137,5хH139 мм, вес 6,5 кг., IP 65, Цвет светодиодов: красных 24 шт., зелёных 24 шт., синих 24 шт.</v>
      </c>
      <c r="D768" s="94">
        <f>Прожекторы!F14</f>
        <v>242</v>
      </c>
      <c r="E768" s="94">
        <f>Прожекторы!G14</f>
        <v>266</v>
      </c>
    </row>
    <row r="769" spans="1:5" ht="48" x14ac:dyDescent="0.2">
      <c r="A769" s="76" t="str">
        <f>Прожекторы!A15</f>
        <v>LW-1200-REVO-12V-240V-RGB</v>
      </c>
      <c r="B769" s="76">
        <f>Прожекторы!D15</f>
        <v>0</v>
      </c>
      <c r="C769" s="76" t="str">
        <f>Прожекторы!E15</f>
        <v>240V, Светодиодный прожектор LED Vivid Linear Wash, 36 мощных светодиодов (HIGH POWER) по 1W с рассеивающей линзой, угол рассеивания 25 градусов, потребляемая мощность 64,8W, габариты L1200xW60xH122 мм, вес 3,8 кг, IP 65. Цвет светодиодов: красных 12 шт., зелёных 12 шт., синих 12 шт.</v>
      </c>
      <c r="D769" s="94">
        <f>Прожекторы!F15</f>
        <v>165</v>
      </c>
      <c r="E769" s="94">
        <f>Прожекторы!G15</f>
        <v>180</v>
      </c>
    </row>
    <row r="770" spans="1:5" ht="48" x14ac:dyDescent="0.2">
      <c r="A770" s="76" t="str">
        <f>Прожекторы!A16</f>
        <v>LW-800-REVO-PC-12V-240V-Y</v>
      </c>
      <c r="B770" s="76">
        <f>Прожекторы!D16</f>
        <v>0</v>
      </c>
      <c r="C770" s="76" t="str">
        <f>Прожекторы!E16</f>
        <v>240V, Светодиодный прожектор LED Vivid Linear Wash, 24 мощных светодиодов (HIGH POWER) по 1W с рассеивающей линзой, угол рассеивания 25 градусов, потребляемая мощность 35W, габариты L800xW60xH122 мм, вес 2,2 кг, IP 65. Цвет светодиодов: жёлтый.</v>
      </c>
      <c r="D770" s="94">
        <f>Прожекторы!F16</f>
        <v>88</v>
      </c>
      <c r="E770" s="94">
        <f>Прожекторы!G16</f>
        <v>97</v>
      </c>
    </row>
    <row r="771" spans="1:5" ht="48" x14ac:dyDescent="0.2">
      <c r="A771" s="76" t="str">
        <f>Прожекторы!A17</f>
        <v>LW-800-REVO-PC-12V-240V-B</v>
      </c>
      <c r="B771" s="76">
        <f>Прожекторы!D17</f>
        <v>0</v>
      </c>
      <c r="C771" s="76" t="str">
        <f>Прожекторы!E17</f>
        <v>240V, Светодиодный прожектор LED Vivid Linear Wash, 24 мощных светодиодов (HIGH POWER) по 1W с рассеивающей линзой, угол рассеивания 25 градусов, потребляемая мощность 35W, габариты L800xW60xH122 мм, вес 2,2 кг, IP 65. Цвет светодиодов: синий.</v>
      </c>
      <c r="D771" s="94">
        <f>Прожекторы!F17</f>
        <v>88</v>
      </c>
      <c r="E771" s="94">
        <f>Прожекторы!G17</f>
        <v>97</v>
      </c>
    </row>
    <row r="772" spans="1:5" ht="48" x14ac:dyDescent="0.2">
      <c r="A772" s="76" t="str">
        <f>Прожекторы!A18</f>
        <v>LW-800-REVO-PC-240V-W</v>
      </c>
      <c r="B772" s="76">
        <f>Прожекторы!D18</f>
        <v>0</v>
      </c>
      <c r="C772" s="76" t="str">
        <f>Прожекторы!E18</f>
        <v>240V, Светодиодный прожектор LED Vivid Linear Wash, 18 мощных светодиодов (HIGH POWER) по 1W с рассеивающей линзой, угол рассеивания 25 градусов, потребляемая мощность 20W, габариты L800xW60xH122 мм, вес 2,5 кг, IP 65, без возможности последовательного соединения. Цвет светодиодов: белый</v>
      </c>
      <c r="D772" s="94">
        <f>Прожекторы!F18</f>
        <v>68</v>
      </c>
      <c r="E772" s="94">
        <f>Прожекторы!G18</f>
        <v>72</v>
      </c>
    </row>
    <row r="773" spans="1:5" ht="48" x14ac:dyDescent="0.2">
      <c r="A773" s="76" t="str">
        <f>Прожекторы!A19</f>
        <v>LW-800-REVO-PC-240V-WW</v>
      </c>
      <c r="B773" s="76">
        <f>Прожекторы!D19</f>
        <v>0</v>
      </c>
      <c r="C773" s="76" t="str">
        <f>Прожекторы!E19</f>
        <v>240V, Светодиодный прожектор LED Vivid Linear Wash, 18 мощных светодиодов (HIGH POWER) по 1W с рассеивающей линзой, угол рассеивания 25 градусов, потребляемая мощность 20W, габариты L800xW60xH122 мм, вес 2,5 кг, IP 65, без возможности последовательного соединения. Цвет светодиодов: теплый белый</v>
      </c>
      <c r="D773" s="94">
        <f>Прожекторы!F19</f>
        <v>68</v>
      </c>
      <c r="E773" s="94">
        <f>Прожекторы!G19</f>
        <v>72</v>
      </c>
    </row>
    <row r="774" spans="1:5" ht="48" x14ac:dyDescent="0.2">
      <c r="A774" s="76" t="str">
        <f>Прожекторы!A20</f>
        <v>LW-800-REVO-PC-12V-240V-RGB</v>
      </c>
      <c r="B774" s="76">
        <f>Прожекторы!D20</f>
        <v>0</v>
      </c>
      <c r="C774" s="76" t="str">
        <f>Прожекторы!E20</f>
        <v>240V, Светодиодный прожектор LED Vivid Linear Wash, 24 мощных светодиодов (HIGH POWER) по 1W с рассеивающей линзой, угол рассеивания 25 градусов, потребляемая мощность 43,2W, габариты L800xW60xH122 мм, вес 2,2 кг, IP 65. Цвет светодиодов: красных 8 шт., зелёных 8 шт., синих 8 шт.</v>
      </c>
      <c r="D774" s="94">
        <f>Прожекторы!F20</f>
        <v>146</v>
      </c>
      <c r="E774" s="94">
        <f>Прожекторы!G20</f>
        <v>160</v>
      </c>
    </row>
    <row r="775" spans="1:5" ht="48" x14ac:dyDescent="0.2">
      <c r="A775" s="76" t="str">
        <f>Прожекторы!A21</f>
        <v>LW-400-REVO-PC-240V-W</v>
      </c>
      <c r="B775" s="76">
        <f>Прожекторы!D21</f>
        <v>0</v>
      </c>
      <c r="C775" s="76" t="str">
        <f>Прожекторы!E21</f>
        <v>240V, Светодиодный прожектор LED Vivid Linear Wash, 9 мощных светодиодов (HIGH POWER) по 1W с рассеивающей линзой, угол рассеивания 25 градусов, потребляемая мощность 10W, габариты L400xW60xH122 мм, вес 1,25 кг, IP 65, без возможности последовательного соединения. Цвет светодиодов: белый</v>
      </c>
      <c r="D775" s="94">
        <f>Прожекторы!F21</f>
        <v>38</v>
      </c>
      <c r="E775" s="94">
        <f>Прожекторы!G21</f>
        <v>42</v>
      </c>
    </row>
    <row r="776" spans="1:5" ht="60" x14ac:dyDescent="0.2">
      <c r="A776" s="76" t="str">
        <f>Прожекторы!A22</f>
        <v>LW-400-REVO-PC-240V-WW</v>
      </c>
      <c r="B776" s="76">
        <f>Прожекторы!D22</f>
        <v>0</v>
      </c>
      <c r="C776" s="76" t="str">
        <f>Прожекторы!E22</f>
        <v>240V, Светодиодный прожектор LED Vivid Linear Wash, 9 мощных светодиодов (HIGH POWER) по 1W с рассеивающей линзой, угол рассеивания 25 градусов, потребляемая мощность 10W, габариты L400xW60xH122 мм, вес 1,25 кг, IP 65, без возможности последовательного соединения. Цвет светодиодов: теплый белый</v>
      </c>
      <c r="D776" s="94">
        <f>Прожекторы!F22</f>
        <v>38</v>
      </c>
      <c r="E776" s="94">
        <f>Прожекторы!G22</f>
        <v>42</v>
      </c>
    </row>
    <row r="777" spans="1:5" ht="48" x14ac:dyDescent="0.2">
      <c r="A777" s="76" t="str">
        <f>Прожекторы!A23</f>
        <v>LW-400-REVO-PC-12V-240V-RGB</v>
      </c>
      <c r="B777" s="76">
        <f>Прожекторы!D23</f>
        <v>0</v>
      </c>
      <c r="C777" s="76" t="str">
        <f>Прожекторы!E23</f>
        <v>240V, Светодиодный прожектор LED Vivid Linear Wash, 12 мощных светодиодов (HIGH POWER) по 1W с рассеивающей линзой, угол рассеивания 25 градусов, потребляемая мощность 21,6W, габариты L400xW60xH122 мм, вес 1,25 кг, IP 65. Цвет светодиодов: красных 4 шт., зелёных 4 шт., синих 4 шт.</v>
      </c>
      <c r="D777" s="94">
        <f>Прожекторы!F23</f>
        <v>75</v>
      </c>
      <c r="E777" s="94">
        <f>Прожекторы!G23</f>
        <v>82</v>
      </c>
    </row>
    <row r="778" spans="1:5" ht="24" x14ac:dyDescent="0.2">
      <c r="A778" s="76" t="str">
        <f>Прожекторы!A24</f>
        <v>SRC-WASHER-100-240V</v>
      </c>
      <c r="B778" s="76">
        <f>Прожекторы!D24</f>
        <v>0</v>
      </c>
      <c r="C778" s="76" t="str">
        <f>Прожекторы!E24</f>
        <v xml:space="preserve"> 240V, Контроллер для светодиодных прожекторов WALL WASHER и LED Vivid Linear Wash</v>
      </c>
      <c r="D778" s="94">
        <f>Прожекторы!F24</f>
        <v>75</v>
      </c>
      <c r="E778" s="94">
        <f>Прожекторы!G24</f>
        <v>82</v>
      </c>
    </row>
    <row r="779" spans="1:5" ht="12" x14ac:dyDescent="0.2">
      <c r="A779" s="321" t="str">
        <f>Прожекторы!A25</f>
        <v>Светодиодные прожекторы с датчиком движения</v>
      </c>
      <c r="B779" s="322"/>
      <c r="C779" s="322"/>
      <c r="D779" s="322"/>
      <c r="E779" s="323"/>
    </row>
    <row r="780" spans="1:5" ht="48" x14ac:dyDescent="0.2">
      <c r="A780" s="76">
        <f>Прожекторы!A26</f>
        <v>10464</v>
      </c>
      <c r="B780" s="76">
        <f>Прожекторы!D26</f>
        <v>0</v>
      </c>
      <c r="C780" s="76" t="str">
        <f>Прожекторы!E26</f>
        <v>240V, Светодиодный прожектор с датчиком движения,  9 светодиодов по 1 W, угол рассеивания 79,5º, потребляемая мощность 12,1 W, светоотдача 529 Lm, угол обзора 160º-180º, дальность действия датчика движения до 10 м, IP 44. Цвет светодиодов: белый.</v>
      </c>
      <c r="D780" s="94">
        <f>Прожекторы!F26</f>
        <v>32</v>
      </c>
      <c r="E780" s="94">
        <f>Прожекторы!G26</f>
        <v>35</v>
      </c>
    </row>
    <row r="781" spans="1:5" ht="48" x14ac:dyDescent="0.2">
      <c r="A781" s="76">
        <f>Прожекторы!A27</f>
        <v>10484</v>
      </c>
      <c r="B781" s="76">
        <f>Прожекторы!D27</f>
        <v>0</v>
      </c>
      <c r="C781" s="76" t="str">
        <f>Прожекторы!E27</f>
        <v>240V, Светодиодный прожектор с датчиком движения, 7 светодиодов по 1 W, угол рассеивания 30º, потребляемая мощность 10,3 W, светоотдача 529 Lm, угол обзора 160º-180º, дальность действия датчика движения до 10 м (&lt;20º), IP 44. Цвет светодиодов: белый.</v>
      </c>
      <c r="D781" s="94">
        <f>Прожекторы!F27</f>
        <v>27</v>
      </c>
      <c r="E781" s="94">
        <f>Прожекторы!G27</f>
        <v>29</v>
      </c>
    </row>
    <row r="782" spans="1:5" ht="18" x14ac:dyDescent="0.2">
      <c r="A782" s="324" t="str">
        <f>LEDmatrixSt!A5</f>
        <v>Уличные прожекторы на светодиодной матрице</v>
      </c>
      <c r="B782" s="324"/>
      <c r="C782" s="324"/>
      <c r="D782" s="324"/>
      <c r="E782" s="324"/>
    </row>
    <row r="783" spans="1:5" ht="48" x14ac:dyDescent="0.2">
      <c r="A783" s="76" t="str">
        <f>LEDmatrixSt!A6</f>
        <v>GFL-100W-220V-W</v>
      </c>
      <c r="B783" s="76"/>
      <c r="C783" s="76" t="str">
        <f>LEDmatrixSt!E6</f>
        <v>240V, Уличный прожектор со светодиодной матрицей прямоугольной формы, габарит: 405 х 330 х 116 мм, потребляемая мощность 100W, влаго и пылезащита IP 65, светоотдача 8800 Lm, угол рассеивания 120°, материал корпуса - метал, цвет корпуса серебро, цвет свечения ровный белый.</v>
      </c>
      <c r="D783" s="94">
        <f>LEDmatrixSt!F6</f>
        <v>40</v>
      </c>
      <c r="E783" s="94">
        <f>LEDmatrixSt!G6</f>
        <v>46</v>
      </c>
    </row>
    <row r="784" spans="1:5" ht="48" x14ac:dyDescent="0.2">
      <c r="A784" s="76" t="str">
        <f>LEDmatrixSt!A7</f>
        <v>GFL-100W-220V-WW</v>
      </c>
      <c r="B784" s="76"/>
      <c r="C784" s="76" t="str">
        <f>LEDmatrixSt!E7</f>
        <v>240V, Уличный прожектор со светодиодной матрицей прямоугольной формы, габарит: 405 х 330 х 116 мм, потребляемая мощность 100W, влаго и пылезащита IP 65, светоотдача 6600 Lm, угол рассеивания 120°, материал корпуса - метал, цвет корпуса серебро, цвет свечения теплый белый.</v>
      </c>
      <c r="D784" s="94">
        <f>LEDmatrixSt!F7</f>
        <v>40</v>
      </c>
      <c r="E784" s="94">
        <f>LEDmatrixSt!G7</f>
        <v>46</v>
      </c>
    </row>
    <row r="785" spans="1:5" ht="48" x14ac:dyDescent="0.2">
      <c r="A785" s="76" t="str">
        <f>LEDmatrixSt!A8</f>
        <v>GFL-80W-220V-W</v>
      </c>
      <c r="B785" s="76"/>
      <c r="C785" s="76" t="str">
        <f>LEDmatrixSt!E8</f>
        <v>240V, Уличный прожектор со светодиодной матрицей прямоугольной формы, габарит: 285 х 368 х 120 мм, потребляемая мощность 80W, влаго и пылезащита IP 65, светоотдача 6800 Lm, угол рассеивания 120°, материал корпуса - метал, цвет корпуса серебро, цвет свечения ровный белый.</v>
      </c>
      <c r="D785" s="94">
        <f>LEDmatrixSt!F8</f>
        <v>36</v>
      </c>
      <c r="E785" s="94">
        <f>LEDmatrixSt!G8</f>
        <v>41.4</v>
      </c>
    </row>
    <row r="786" spans="1:5" ht="48" x14ac:dyDescent="0.2">
      <c r="A786" s="76" t="str">
        <f>LEDmatrixSt!A9</f>
        <v>GFL-80W-220V-WW</v>
      </c>
      <c r="B786" s="76"/>
      <c r="C786" s="76" t="str">
        <f>LEDmatrixSt!E9</f>
        <v>240V, Уличный прожектор со светодиодной матрицей прямоугольной формы, габарит: 285 х 368 х 120 мм, потребляемая мощность 80W, влаго и пылезащита IP 65, светоотдача 5440 Lm, угол рассеивания 120°, материал корпуса - метал, цвет корпуса серебро, цвет свечения теплый белый.</v>
      </c>
      <c r="D786" s="94">
        <f>LEDmatrixSt!F9</f>
        <v>36</v>
      </c>
      <c r="E786" s="94">
        <f>LEDmatrixSt!G9</f>
        <v>41.4</v>
      </c>
    </row>
    <row r="787" spans="1:5" ht="48" x14ac:dyDescent="0.2">
      <c r="A787" s="76" t="str">
        <f>LEDmatrixSt!A10</f>
        <v>GFL-70W-220V-W</v>
      </c>
      <c r="B787" s="76"/>
      <c r="C787" s="76" t="str">
        <f>LEDmatrixSt!E10</f>
        <v>240V, Уличный прожектор со светодиодной матрицей прямоугольной формы, габарит: 285 х 368 х 120 мм, потребляемая мощность 70W, влаго и пылезащита IP 65, светоотдача 5980 Lm, угол рассеивания 120°, материал корпуса - метал, цвет корпуса серебро, цвет свечения ровный белый.</v>
      </c>
      <c r="D787" s="94">
        <f>LEDmatrixSt!F10</f>
        <v>32</v>
      </c>
      <c r="E787" s="94">
        <f>LEDmatrixSt!G10</f>
        <v>36</v>
      </c>
    </row>
    <row r="788" spans="1:5" ht="48" x14ac:dyDescent="0.2">
      <c r="A788" s="76" t="str">
        <f>LEDmatrixSt!A11</f>
        <v>GFL-70W-220V-WW</v>
      </c>
      <c r="B788" s="76"/>
      <c r="C788" s="76" t="str">
        <f>LEDmatrixSt!E11</f>
        <v>240V, Уличный прожектор со светодиодной матрицей прямоугольной формы, габарит: 285 х 368 х 120 мм, потребляемая мощность 70W, влаго и пылезащита IP 65, светоотдача 4784 Lm, угол рассеивания 120°, материал корпуса - метал, цвет корпуса серебро, цвет свечения теплый белый.</v>
      </c>
      <c r="D788" s="94">
        <f>LEDmatrixSt!F11</f>
        <v>32</v>
      </c>
      <c r="E788" s="94">
        <f>LEDmatrixSt!G11</f>
        <v>36</v>
      </c>
    </row>
    <row r="789" spans="1:5" ht="48" x14ac:dyDescent="0.2">
      <c r="A789" s="76" t="str">
        <f>LEDmatrixSt!A12</f>
        <v>GFL-50W-220V-W</v>
      </c>
      <c r="B789" s="76"/>
      <c r="C789" s="76" t="str">
        <f>LEDmatrixSt!E12</f>
        <v>240V, Уличный прожектор со светодиодной матрицей прямоугольной формы, габарит: 290 х 240 х 150 мм, потребляемая мощность 50W, влаго и пылезащита IP 65, светоотдача 4200 Lm, угол рассеивания 120°, материал корпуса - метал, цвет корпуса серебро, цвет свечения ровный белый.</v>
      </c>
      <c r="D789" s="94">
        <f>LEDmatrixSt!F12</f>
        <v>18</v>
      </c>
      <c r="E789" s="94">
        <f>LEDmatrixSt!G12</f>
        <v>21</v>
      </c>
    </row>
    <row r="790" spans="1:5" ht="48" x14ac:dyDescent="0.2">
      <c r="A790" s="76" t="str">
        <f>LEDmatrixSt!A13</f>
        <v>GFL-50W-220V-WW</v>
      </c>
      <c r="B790" s="76"/>
      <c r="C790" s="76" t="str">
        <f>LEDmatrixSt!E13</f>
        <v>240V, Уличный прожектор со светодиодной матрицей прямоугольной формы, габарит: 290 х 240 х 150 мм, потребляемая мощность 50W, влаго и пылезащита IP 65, светоотдача 3360 Lm, угол рассеивания 120°, материал корпуса - метал, цвет корпуса серебро, цвет свечения теплый белый.</v>
      </c>
      <c r="D790" s="94">
        <f>LEDmatrixSt!F13</f>
        <v>18</v>
      </c>
      <c r="E790" s="94">
        <f>LEDmatrixSt!G13</f>
        <v>21</v>
      </c>
    </row>
    <row r="791" spans="1:5" ht="48" x14ac:dyDescent="0.2">
      <c r="A791" s="76" t="str">
        <f>LEDmatrixSt!A14</f>
        <v>GFL-30W-220V-W</v>
      </c>
      <c r="B791" s="76"/>
      <c r="C791" s="76" t="str">
        <f>LEDmatrixSt!E14</f>
        <v>240V, Уличный прожектор со светодиодной матрицей прямоугольной формы, габарит: 225 х 183 х 125 мм, потребляемая мощность 30W, влаго и пылезащита IP 65, светоотдача 2600 Lm, угол рассеивания 120°, материал корпуса - метал, цвет корпуса серебро, цвет свечения ровный белый.</v>
      </c>
      <c r="D791" s="94">
        <f>LEDmatrixSt!F14</f>
        <v>12.2</v>
      </c>
      <c r="E791" s="94">
        <f>LEDmatrixSt!G14</f>
        <v>14</v>
      </c>
    </row>
    <row r="792" spans="1:5" ht="48" x14ac:dyDescent="0.2">
      <c r="A792" s="76" t="str">
        <f>LEDmatrixSt!A15</f>
        <v>GFL-30W-220V-WW</v>
      </c>
      <c r="B792" s="76"/>
      <c r="C792" s="76" t="str">
        <f>LEDmatrixSt!E15</f>
        <v>240V, Уличный прожектор со светодиодной матрицей прямоугольной формы, габарит: 225 х 183 х 125 мм, потребляемая мощность 30W, влаго и пылезащита IP 65, светоотдача 2080 Lm, угол рассеивания 120°, материал корпуса - метал, цвет корпуса серебро, цвет свечения теплый белый.</v>
      </c>
      <c r="D792" s="94">
        <f>LEDmatrixSt!F15</f>
        <v>12.2</v>
      </c>
      <c r="E792" s="94">
        <f>LEDmatrixSt!G15</f>
        <v>14</v>
      </c>
    </row>
    <row r="793" spans="1:5" ht="48" x14ac:dyDescent="0.2">
      <c r="A793" s="76" t="str">
        <f>LEDmatrixSt!A16</f>
        <v>GFL-20W-220V-W</v>
      </c>
      <c r="B793" s="76"/>
      <c r="C793" s="76" t="str">
        <f>LEDmatrixSt!E16</f>
        <v>240V, Уличный прожектор со светодиодной матрицей прямоугольной формы, габарит: 180 х 140 х 100 мм, потребляемая мощность 20W, влаго и пылезащита IP 65, светоотдача 1750 Lm, угол рассеивания 120°, материал корпуса - метал, цвет корпуса серебро, цвет свечения ровный белый.</v>
      </c>
      <c r="D793" s="94">
        <f>LEDmatrixSt!F16</f>
        <v>9.6</v>
      </c>
      <c r="E793" s="94">
        <f>LEDmatrixSt!G16</f>
        <v>11</v>
      </c>
    </row>
    <row r="794" spans="1:5" ht="48" x14ac:dyDescent="0.2">
      <c r="A794" s="76" t="str">
        <f>LEDmatrixSt!A17</f>
        <v>GFL-20W-220V-WW</v>
      </c>
      <c r="B794" s="76"/>
      <c r="C794" s="76" t="str">
        <f>LEDmatrixSt!E17</f>
        <v>240V, Уличный прожектор со светодиодной матрицей прямоугольной формы, габарит: 180 х 140 х 100 мм, потребляемая мощность 20W, влаго и пылезащита IP 65, светоотдача 1400 Lm, угол рассеивания 120°, материал корпуса - метал, цвет корпуса серебро, цвет свечения теплый белый.</v>
      </c>
      <c r="D794" s="94">
        <f>LEDmatrixSt!F17</f>
        <v>9.6</v>
      </c>
      <c r="E794" s="94">
        <f>LEDmatrixSt!G17</f>
        <v>11</v>
      </c>
    </row>
    <row r="795" spans="1:5" ht="48" x14ac:dyDescent="0.2">
      <c r="A795" s="76" t="str">
        <f>LEDmatrixSt!A18</f>
        <v>GFL-10W-220V-W</v>
      </c>
      <c r="B795" s="76"/>
      <c r="C795" s="76" t="str">
        <f>LEDmatrixSt!E18</f>
        <v>240V, Уличный прожектор со светодиодной матрицей прямоугольной формы, габарит: 120 х 90 х 85 мм, потребляемая мощность 10W, влаго и пылезащита IP 65, светоотдача 880 Lm, угол рассеивания 120°, материал корпуса - метал, цвет корпуса серебро, цвет свечения ровный белый.</v>
      </c>
      <c r="D795" s="94">
        <f>LEDmatrixSt!F18</f>
        <v>5.3</v>
      </c>
      <c r="E795" s="94">
        <f>LEDmatrixSt!G18</f>
        <v>6</v>
      </c>
    </row>
    <row r="796" spans="1:5" ht="48" x14ac:dyDescent="0.2">
      <c r="A796" s="76" t="str">
        <f>LEDmatrixSt!A19</f>
        <v>GFL-10W-220V-WW</v>
      </c>
      <c r="B796" s="76"/>
      <c r="C796" s="76" t="str">
        <f>LEDmatrixSt!E19</f>
        <v>240V, Уличный прожектор со светодиодной матрицей прямоугольной формы, габарит: 120 х 90 х 85 мм, потребляемая мощность 10W, влаго и пылезащита IP 65, светоотдача 704 Lm, угол рассеивания 120°, материал корпуса - метал, цвет корпуса серебро, цвет свечения теплый белый.</v>
      </c>
      <c r="D796" s="94">
        <f>LEDmatrixSt!F19</f>
        <v>5.3</v>
      </c>
      <c r="E796" s="94">
        <f>LEDmatrixSt!G19</f>
        <v>6</v>
      </c>
    </row>
    <row r="797" spans="1:5" ht="18" x14ac:dyDescent="0.2">
      <c r="A797" s="327" t="str">
        <f>'Встраиваемые светильники'!A5:I5</f>
        <v>ВСТРАИВАЕМЫЕ СВЕТОДИОДНЫЕ СВЕТИЛЬНИКИ</v>
      </c>
      <c r="B797" s="328"/>
      <c r="C797" s="328"/>
      <c r="D797" s="328"/>
      <c r="E797" s="329"/>
    </row>
    <row r="798" spans="1:5" ht="36" x14ac:dyDescent="0.2">
      <c r="A798" s="76">
        <f>'Встраиваемые светильники'!A6:I6</f>
        <v>50644</v>
      </c>
      <c r="B798" s="76" t="e">
        <f>'Встраиваемые светильники'!D6:I6</f>
        <v>#VALUE!</v>
      </c>
      <c r="C798" s="76" t="str">
        <f>'Встраиваемые светильники'!E6</f>
        <v>240V, Встраиваемый квадратный светильник, с раскладкой, 9 светодиодов по 1W, потребляемая мощность 13W, угол рассеивания 80 градусов. Цвет светодиодов: холодный белый</v>
      </c>
      <c r="D798" s="94">
        <f>'Встраиваемые светильники'!F6</f>
        <v>30</v>
      </c>
      <c r="E798" s="94">
        <f>'Встраиваемые светильники'!G6</f>
        <v>33</v>
      </c>
    </row>
    <row r="799" spans="1:5" ht="36" x14ac:dyDescent="0.2">
      <c r="A799" s="76" t="str">
        <f>'Встраиваемые светильники'!A7:I7</f>
        <v>50644-WW</v>
      </c>
      <c r="B799" s="76" t="e">
        <f>'Встраиваемые светильники'!D7:I7</f>
        <v>#VALUE!</v>
      </c>
      <c r="C799" s="76" t="str">
        <f>'Встраиваемые светильники'!E7</f>
        <v>240V, Встраиваемый квадратный светильник, с раскладкой, 9 светодиодов по 1W, потребляемая мощность 13W, угол рассеивания 80 градусов. Цвет светодиодов: тёплый белый</v>
      </c>
      <c r="D799" s="94">
        <f>'Встраиваемые светильники'!F7</f>
        <v>30</v>
      </c>
      <c r="E799" s="94">
        <f>'Встраиваемые светильники'!G7</f>
        <v>33</v>
      </c>
    </row>
    <row r="800" spans="1:5" ht="36" x14ac:dyDescent="0.2">
      <c r="A800" s="76">
        <f>'Встраиваемые светильники'!A8:I8</f>
        <v>50604</v>
      </c>
      <c r="B800" s="76" t="e">
        <f>'Встраиваемые светильники'!D8:I8</f>
        <v>#VALUE!</v>
      </c>
      <c r="C800" s="76" t="str">
        <f>'Встраиваемые светильники'!E8</f>
        <v>240V, Встраиваемый квадратный светильник, с раскладкой, 16 светодиодов по 1W, потребляемая мощность 21,7W, угол рассеивания 80,5 градусов. Цвет светодиодов: холодный белый</v>
      </c>
      <c r="D800" s="94">
        <f>'Встраиваемые светильники'!F8</f>
        <v>45</v>
      </c>
      <c r="E800" s="94">
        <f>'Встраиваемые светильники'!G8</f>
        <v>50</v>
      </c>
    </row>
    <row r="801" spans="1:5" ht="36" x14ac:dyDescent="0.2">
      <c r="A801" s="76">
        <f>'Встраиваемые светильники'!A9:I9</f>
        <v>50574</v>
      </c>
      <c r="B801" s="76" t="e">
        <f>'Встраиваемые светильники'!D9:I9</f>
        <v>#VALUE!</v>
      </c>
      <c r="C801" s="76" t="str">
        <f>'Встраиваемые светильники'!E9</f>
        <v xml:space="preserve">240V, Встраиваемый круглый матовый светильник, 10 светодиодов по 1W, потребляемая мощность 13,3W, угол рассеивания 80 градусов, возможность изменения направления света. Цвет светодиодов: ровный белый </v>
      </c>
      <c r="D801" s="94">
        <f>'Встраиваемые светильники'!F9</f>
        <v>30</v>
      </c>
      <c r="E801" s="94">
        <f>'Встраиваемые светильники'!G9</f>
        <v>33</v>
      </c>
    </row>
    <row r="802" spans="1:5" ht="36" x14ac:dyDescent="0.2">
      <c r="A802" s="76" t="str">
        <f>'Встраиваемые светильники'!A10:I10</f>
        <v>50574-WW</v>
      </c>
      <c r="B802" s="76" t="e">
        <f>'Встраиваемые светильники'!D10:I10</f>
        <v>#VALUE!</v>
      </c>
      <c r="C802" s="76" t="str">
        <f>'Встраиваемые светильники'!E10</f>
        <v xml:space="preserve">240V, Встраиваемый круглый матовый светильник, 10 светодиодов по 1W, потребляемая мощность 13,3W, угол рассеивания 80 градусов, возможность изменения направления света. Цвет светодиодов: тёплый белый </v>
      </c>
      <c r="D802" s="94">
        <f>'Встраиваемые светильники'!F10</f>
        <v>30</v>
      </c>
      <c r="E802" s="94">
        <f>'Встраиваемые светильники'!G10</f>
        <v>33</v>
      </c>
    </row>
    <row r="803" spans="1:5" ht="36" x14ac:dyDescent="0.2">
      <c r="A803" s="76" t="str">
        <f>'Встраиваемые светильники'!A11:I11</f>
        <v>50754-1-01(W)</v>
      </c>
      <c r="B803" s="76" t="e">
        <f>'Встраиваемые светильники'!D11:I11</f>
        <v>#VALUE!</v>
      </c>
      <c r="C803" s="76" t="str">
        <f>'Встраиваемые светильники'!E11</f>
        <v>240V, Встраиваемый круглый светильник, корпус алюминиевый,  4 светодиода по 1W, потребляемая мощность 5,9 W, угол рассеивания 20º. Цвет корпуса: белый. Цвет светодиодов: ровный белый</v>
      </c>
      <c r="D803" s="94">
        <f>'Встраиваемые светильники'!F11</f>
        <v>17</v>
      </c>
      <c r="E803" s="94">
        <f>'Встраиваемые светильники'!G11</f>
        <v>19</v>
      </c>
    </row>
    <row r="804" spans="1:5" ht="36" x14ac:dyDescent="0.2">
      <c r="A804" s="76" t="str">
        <f>'Встраиваемые светильники'!A12:I12</f>
        <v>50754-1-01-WW</v>
      </c>
      <c r="B804" s="76" t="e">
        <f>'Встраиваемые светильники'!D12:I12</f>
        <v>#VALUE!</v>
      </c>
      <c r="C804" s="76" t="str">
        <f>'Встраиваемые светильники'!E12</f>
        <v>240V, Встраиваемый круглый светильник, корпус алюминиевый,  4 светодиода по 1W, потребляемая мощность 5,9 W, угол рассеивания 20º. Цвет корпуса: белый. Цвет светодиодов: тёплый белый</v>
      </c>
      <c r="D804" s="94">
        <f>'Встраиваемые светильники'!F12</f>
        <v>17</v>
      </c>
      <c r="E804" s="94">
        <f>'Встраиваемые светильники'!G12</f>
        <v>19</v>
      </c>
    </row>
    <row r="805" spans="1:5" ht="48" x14ac:dyDescent="0.2">
      <c r="A805" s="76" t="str">
        <f>'Встраиваемые светильники'!A13:I13</f>
        <v>50764-1-01(W)</v>
      </c>
      <c r="B805" s="76" t="e">
        <f>'Встраиваемые светильники'!D13:I13</f>
        <v>#VALUE!</v>
      </c>
      <c r="C805" s="76" t="str">
        <f>'Встраиваемые светильники'!E13</f>
        <v>240V, Встраиваемый круглый светильник с возможностью изменения направления света ± 21º, корпус алюминиевый, 4 светодиода по 1W, потребляемая мощность 5,9 W, угол рассеивания 20º. Цвет корпуса: белый. Цвет светодиодов: ровный белый</v>
      </c>
      <c r="D805" s="94">
        <f>'Встраиваемые светильники'!F13</f>
        <v>17</v>
      </c>
      <c r="E805" s="94">
        <f>'Встраиваемые светильники'!G13</f>
        <v>19</v>
      </c>
    </row>
    <row r="806" spans="1:5" ht="36" x14ac:dyDescent="0.2">
      <c r="A806" s="76" t="str">
        <f>'Встраиваемые светильники'!A14:I14</f>
        <v>50664-1-01(W)</v>
      </c>
      <c r="B806" s="76" t="e">
        <f>'Встраиваемые светильники'!D14:I14</f>
        <v>#VALUE!</v>
      </c>
      <c r="C806" s="76" t="str">
        <f>'Встраиваемые светильники'!E14</f>
        <v>240V, Встраиваемый круглый светильник, корпус алюминиевый,  6 светодиодов по 1W, потребляемая мощность 7,9 W, угол рассеивания 40º. Цвет корпуса: белый. Цвет светодиодов: ровный белый</v>
      </c>
      <c r="D806" s="94">
        <f>'Встраиваемые светильники'!F14</f>
        <v>24.5</v>
      </c>
      <c r="E806" s="94">
        <f>'Встраиваемые светильники'!G14</f>
        <v>27</v>
      </c>
    </row>
    <row r="807" spans="1:5" ht="36" x14ac:dyDescent="0.2">
      <c r="A807" s="76" t="str">
        <f>'Встраиваемые светильники'!A15:I15</f>
        <v>50664-1-01-WW</v>
      </c>
      <c r="B807" s="76" t="e">
        <f>'Встраиваемые светильники'!D15:I15</f>
        <v>#VALUE!</v>
      </c>
      <c r="C807" s="76" t="str">
        <f>'Встраиваемые светильники'!E15</f>
        <v>240V, Встраиваемый круглый светильник, корпус алюминиевый,  6 светодиодов по 1W, потребляемая мощность 7,9 W, угол рассеивания 40º. Цвет корпуса: белый. Цвет светодиодов: тёплый белый</v>
      </c>
      <c r="D807" s="94">
        <f>'Встраиваемые светильники'!F15</f>
        <v>24.5</v>
      </c>
      <c r="E807" s="94">
        <f>'Встраиваемые светильники'!G15</f>
        <v>27</v>
      </c>
    </row>
    <row r="808" spans="1:5" ht="48" x14ac:dyDescent="0.2">
      <c r="A808" s="76" t="str">
        <f>'Встраиваемые светильники'!A16:I16</f>
        <v>50674-1-01(W)</v>
      </c>
      <c r="B808" s="76" t="e">
        <f>'Встраиваемые светильники'!D16:I16</f>
        <v>#VALUE!</v>
      </c>
      <c r="C808" s="76" t="str">
        <f>'Встраиваемые светильники'!E16</f>
        <v>240V, Встраиваемый круглый светильник с возможностью изменения направления света ± 25º, корпус алюминиевый, 6 светодиода по 1W, потребляемая мощность 7,9 W, угол рассеивания 20º. Цвет корпуса: белый. Цвет светодиодов: ровный белый</v>
      </c>
      <c r="D808" s="94">
        <f>'Встраиваемые светильники'!F16</f>
        <v>24.5</v>
      </c>
      <c r="E808" s="94">
        <f>'Встраиваемые светильники'!G16</f>
        <v>27</v>
      </c>
    </row>
    <row r="809" spans="1:5" ht="48" x14ac:dyDescent="0.2">
      <c r="A809" s="76" t="str">
        <f>'Встраиваемые светильники'!A17:I17</f>
        <v>B0731</v>
      </c>
      <c r="B809" s="76" t="e">
        <f>'Встраиваемые светильники'!D17:I17</f>
        <v>#VALUE!</v>
      </c>
      <c r="C809" s="76" t="str">
        <f>'Встраиваемые светильники'!E17</f>
        <v>240V, Встраиваемый круглый светильник, корпус алюминиевый, угол рассеивания луча 85º, диаметр светильника 180мм, диаметр световой поверхности 149мм, глубина внутренней части 104мм, потребляемая мощность 14W, световой поток 650Lm, IP 40. Цвет светодиодов: ровный белый</v>
      </c>
      <c r="D809" s="94">
        <f>'Встраиваемые светильники'!F17</f>
        <v>24.5</v>
      </c>
      <c r="E809" s="94">
        <f>'Встраиваемые светильники'!G17</f>
        <v>27</v>
      </c>
    </row>
    <row r="810" spans="1:5" ht="48" x14ac:dyDescent="0.2">
      <c r="A810" s="76" t="str">
        <f>'Встраиваемые светильники'!A18:I18</f>
        <v>B0901-NW</v>
      </c>
      <c r="B810" s="76" t="e">
        <f>'Встраиваемые светильники'!D18:I18</f>
        <v>#VALUE!</v>
      </c>
      <c r="C810" s="76" t="str">
        <f>'Встраиваемые светильники'!E18</f>
        <v>240V, Встраиваемый круглый светильник, корпус алюминиевый, угол рассеивания луча 90º, диаметр светильника 128мм, диаметр световой поверхности 95мм, глубина внутренней части 88мм, потребляемая мощность 9W, световой поток 450Lm, цвет светодиодов: ровный белый</v>
      </c>
      <c r="D810" s="94">
        <f>'Встраиваемые светильники'!F18</f>
        <v>15</v>
      </c>
      <c r="E810" s="94">
        <f>'Встраиваемые светильники'!G18</f>
        <v>17</v>
      </c>
    </row>
    <row r="811" spans="1:5" ht="48" x14ac:dyDescent="0.2">
      <c r="A811" s="76" t="str">
        <f>'Встраиваемые светильники'!A19:I19</f>
        <v>B0691-NW</v>
      </c>
      <c r="B811" s="76" t="e">
        <f>'Встраиваемые светильники'!D19:I19</f>
        <v>#VALUE!</v>
      </c>
      <c r="C811" s="76" t="str">
        <f>'Встраиваемые светильники'!E19</f>
        <v xml:space="preserve">240V, Встраиваемый круглый светильник, корпус алюминиевый, угол рассеивания луча 85º, диаметр светильника 230мм, диаметр световой поверхности 197мм, глубина внутренней части 68мм, потребляемая мощность 24W, световой поток 1200Lm, цвет светодиодов: ровный белый </v>
      </c>
      <c r="D811" s="94">
        <f>'Встраиваемые светильники'!F19</f>
        <v>27</v>
      </c>
      <c r="E811" s="94">
        <f>'Встраиваемые светильники'!G19</f>
        <v>30</v>
      </c>
    </row>
    <row r="812" spans="1:5" ht="48" x14ac:dyDescent="0.2">
      <c r="A812" s="76" t="str">
        <f>'Встраиваемые светильники'!A20:I20</f>
        <v>B0691-WW</v>
      </c>
      <c r="B812" s="76" t="e">
        <f>'Встраиваемые светильники'!D20:I20</f>
        <v>#VALUE!</v>
      </c>
      <c r="C812" s="76" t="str">
        <f>'Встраиваемые светильники'!E20</f>
        <v>240V, Встраиваемый круглый светильник, корпус алюминиевый, угол рассеивания луча 85º, диаметр светильника 230мм, диаметр световой поверхности 197мм, глубина внутренней части 68мм, потребляемая мощность 24W, световой поток 1200Lm, цвет светодиодов: тёплый белый</v>
      </c>
      <c r="D812" s="94">
        <f>'Встраиваемые светильники'!F20</f>
        <v>27</v>
      </c>
      <c r="E812" s="94">
        <f>'Встраиваемые светильники'!G20</f>
        <v>30</v>
      </c>
    </row>
    <row r="813" spans="1:5" ht="48" x14ac:dyDescent="0.2">
      <c r="A813" s="76" t="str">
        <f>'Встраиваемые светильники'!A21:I21</f>
        <v>B0691-01-240V-W</v>
      </c>
      <c r="B813" s="76" t="e">
        <f>'Встраиваемые светильники'!D21:I21</f>
        <v>#VALUE!</v>
      </c>
      <c r="C813" s="76" t="str">
        <f>'Встраиваемые светильники'!E21</f>
        <v>Встраиваемый круглый светильник, корпус алюминиевый, диаметр светильника 227 мм, диаметр световой поверхности 200 мм, глубина встраиваемой части 55,5 мм, угол рассеивания света 120 градусов, потребляемая мощность 25W, светоотдача 2375 Lm, цвет свечения ровный белый.</v>
      </c>
      <c r="D813" s="94">
        <f>'Встраиваемые светильники'!F21</f>
        <v>21</v>
      </c>
      <c r="E813" s="94">
        <f>'Встраиваемые светильники'!G21</f>
        <v>23</v>
      </c>
    </row>
    <row r="814" spans="1:5" ht="48" x14ac:dyDescent="0.2">
      <c r="A814" s="76" t="str">
        <f>'Встраиваемые светильники'!A22:I22</f>
        <v>B0691-01-240V-WW</v>
      </c>
      <c r="B814" s="76" t="e">
        <f>'Встраиваемые светильники'!D22:I22</f>
        <v>#VALUE!</v>
      </c>
      <c r="C814" s="76" t="str">
        <f>'Встраиваемые светильники'!E22</f>
        <v>Встраиваемый круглый светильник, корпус алюминиевый, диаметр светильника 227 мм, диаметр световой поверхности 200 мм, глубина встраиваемой части 55,5 мм, угол рассеивания света 120 градусов, потребляемая мощность 25W, светоотдача 2375 Lm, цвет свечения тёплый белый.</v>
      </c>
      <c r="D814" s="94">
        <f>'Встраиваемые светильники'!F22</f>
        <v>21</v>
      </c>
      <c r="E814" s="94">
        <f>'Встраиваемые светильники'!G22</f>
        <v>23</v>
      </c>
    </row>
    <row r="815" spans="1:5" ht="48" x14ac:dyDescent="0.2">
      <c r="A815" s="76" t="str">
        <f>'Встраиваемые светильники'!A23:I23</f>
        <v>В0101-A(10W)</v>
      </c>
      <c r="B815" s="76" t="e">
        <f>'Встраиваемые светильники'!D23:I23</f>
        <v>#VALUE!</v>
      </c>
      <c r="C815" s="76" t="str">
        <f>'Встраиваемые светильники'!E23</f>
        <v xml:space="preserve">240V, Встраиваемый светодиодный светильник, корпус алюминиевый, 10 мощных светодиодов (HIGH POWER LED) по 1 W, диаметр линзы 200 ММ, угол рассеивания света 85 градусов, 640 lm, 65 mA. Цвет светодиодов: ровный белый. Возможность применение диммера.  </v>
      </c>
      <c r="D815" s="94">
        <f>'Встраиваемые светильники'!F23</f>
        <v>21</v>
      </c>
      <c r="E815" s="94">
        <f>'Встраиваемые светильники'!G23</f>
        <v>23</v>
      </c>
    </row>
    <row r="816" spans="1:5" ht="48" x14ac:dyDescent="0.2">
      <c r="A816" s="76" t="str">
        <f>'Встраиваемые светильники'!A24:I24</f>
        <v>B0241-(10W)</v>
      </c>
      <c r="B816" s="76" t="e">
        <f>'Встраиваемые светильники'!D24:I24</f>
        <v>#VALUE!</v>
      </c>
      <c r="C816" s="76" t="str">
        <f>'Встраиваемые светильники'!E24</f>
        <v xml:space="preserve">240V, Встраиваемый светодиодный светильник, корпус алюминиевый, 10 мощных светодиодов (HIGH POWER LED) по 1 W, диаметр линзы 160 ММ, угол рассеивания света 85 градусов. Цвет светодиодов: ровный белый. Возможность применение диммера.  </v>
      </c>
      <c r="D816" s="94">
        <f>'Встраиваемые светильники'!F24</f>
        <v>21</v>
      </c>
      <c r="E816" s="94">
        <f>'Встраиваемые светильники'!G24</f>
        <v>23</v>
      </c>
    </row>
    <row r="817" spans="1:5" ht="48" x14ac:dyDescent="0.2">
      <c r="A817" s="76" t="str">
        <f>'Встраиваемые светильники'!A25:I25</f>
        <v>B0241-(10W)-WW</v>
      </c>
      <c r="B817" s="76" t="e">
        <f>'Встраиваемые светильники'!D25:I25</f>
        <v>#VALUE!</v>
      </c>
      <c r="C817" s="76" t="str">
        <f>'Встраиваемые светильники'!E25</f>
        <v xml:space="preserve">240V, Встраиваемый светодиодный светильник, корпус алюминиевый, 10 мощных светодиодов (HIGH POWER LED) по 1 W, диаметр линзы 160 ММ, угол рассеивания света 85 градусов. Цвет светодиодов: тёплый белый. Возможность применение диммера.  </v>
      </c>
      <c r="D817" s="94">
        <f>'Встраиваемые светильники'!F25</f>
        <v>21</v>
      </c>
      <c r="E817" s="94">
        <f>'Встраиваемые светильники'!G25</f>
        <v>23</v>
      </c>
    </row>
    <row r="818" spans="1:5" ht="48" x14ac:dyDescent="0.2">
      <c r="A818" s="76" t="str">
        <f>'Встраиваемые светильники'!A26:I26</f>
        <v>B0111-A(20W)</v>
      </c>
      <c r="B818" s="76" t="e">
        <f>'Встраиваемые светильники'!D26:I26</f>
        <v>#VALUE!</v>
      </c>
      <c r="C818" s="76" t="str">
        <f>'Встраиваемые светильники'!E26</f>
        <v xml:space="preserve">240V, Встраиваемый светодиодный светильник, корпус алюминиевый, 20 мощных светодиодов (HIGH POWER LED) по 1 W, потребляемая мощность 24W, диаметр линзы 230 ММ, угол рассеивания света 85 градусов, 1203 lm. Цвет светодиодов: ровный белый. Возможность применение диммера.  </v>
      </c>
      <c r="D818" s="94">
        <f>'Встраиваемые светильники'!F26</f>
        <v>24</v>
      </c>
      <c r="E818" s="94">
        <f>'Встраиваемые светильники'!G26</f>
        <v>26</v>
      </c>
    </row>
    <row r="819" spans="1:5" ht="48" x14ac:dyDescent="0.2">
      <c r="A819" s="76" t="str">
        <f>'Встраиваемые светильники'!A27:I27</f>
        <v>B0111-A(20W)-WW</v>
      </c>
      <c r="B819" s="76" t="e">
        <f>'Встраиваемые светильники'!D27:I27</f>
        <v>#VALUE!</v>
      </c>
      <c r="C819" s="76" t="str">
        <f>'Встраиваемые светильники'!E27</f>
        <v xml:space="preserve">240V, Встраиваемый светодиодный светильник, корпус алюминиевый, 20 мощных светодиодов (HIGH POWER LED) по 1 W, потребляемая мощность 24W, диаметр линзы 230 ММ, угол рассеивания света 85 градусов, 1203 lm. Цвет светодиодов: тёплый белый. Возможность применение диммера.  </v>
      </c>
      <c r="D819" s="94">
        <f>'Встраиваемые светильники'!F27</f>
        <v>24</v>
      </c>
      <c r="E819" s="94">
        <f>'Встраиваемые светильники'!G27</f>
        <v>26</v>
      </c>
    </row>
    <row r="820" spans="1:5" ht="60" x14ac:dyDescent="0.2">
      <c r="A820" s="76" t="str">
        <f>'Встраиваемые светильники'!A28:I28</f>
        <v>I0203G-W</v>
      </c>
      <c r="B820" s="76" t="e">
        <f>'Встраиваемые светильники'!D28:I28</f>
        <v>#VALUE!</v>
      </c>
      <c r="C820" s="76" t="str">
        <f>'Встраиваемые светильники'!E28</f>
        <v xml:space="preserve">Встраиваемый светодиодный светильник, диаметр 40 мм, корпус алюминиевый, 1 мощный светодиод (HIGH POWER LED) 1 W, угол рассеивания 73,5º, возможность изменения направления света ±6º, IP 54, рабочий ток 350 mA. Подключение через драйвер и распределительную коробку от 8 до 10 шт. Цвет светодиода: белый </v>
      </c>
      <c r="D820" s="94">
        <f>'Встраиваемые светильники'!F28</f>
        <v>5.5</v>
      </c>
      <c r="E820" s="94">
        <f>'Встраиваемые светильники'!G28</f>
        <v>6</v>
      </c>
    </row>
    <row r="821" spans="1:5" ht="60" x14ac:dyDescent="0.2">
      <c r="A821" s="76" t="str">
        <f>'Встраиваемые светильники'!A29:I29</f>
        <v>I0203G-WW</v>
      </c>
      <c r="B821" s="76" t="e">
        <f>'Встраиваемые светильники'!D29:I29</f>
        <v>#VALUE!</v>
      </c>
      <c r="C821" s="76" t="str">
        <f>'Встраиваемые светильники'!E29</f>
        <v xml:space="preserve">Встраиваемый светодиодный светильник, диаметр 40 мм, корпус алюминиевый, 1 мощный светодиод (HIGH POWER LED) 1 W, угол рассеивания 73,5º, возможность изменения направления света ±6º, IP 54, рабочий ток 350 mA. Подключение через драйвер и распределительную коробку от 8 до 10 шт. Цвет светодиода: теплый белый </v>
      </c>
      <c r="D821" s="94">
        <f>'Встраиваемые светильники'!F29</f>
        <v>5.5</v>
      </c>
      <c r="E821" s="94">
        <f>'Встраиваемые светильники'!G29</f>
        <v>6</v>
      </c>
    </row>
    <row r="822" spans="1:5" ht="60" x14ac:dyDescent="0.2">
      <c r="A822" s="76" t="str">
        <f>'Встраиваемые светильники'!A30:I30</f>
        <v>I0223G</v>
      </c>
      <c r="B822" s="76" t="e">
        <f>'Встраиваемые светильники'!D30:I30</f>
        <v>#VALUE!</v>
      </c>
      <c r="C822" s="76" t="str">
        <f>'Встраиваемые светильники'!E30</f>
        <v xml:space="preserve">Встраиваемый светодиодный светильник, диаметр 40 мм, корпус алюминиевый, 1 мощный светодиод (HIGH POWER LED) 1 W, угол рассеивания 21,5º, возможность изменения направления света ±6º, IP 54, рабочий ток 350 mA. Подключение через драйвер и распределительную коробку от 8 до 10 шт. Цвет светодиода: белый   </v>
      </c>
      <c r="D822" s="94">
        <f>'Встраиваемые светильники'!F30</f>
        <v>5.5</v>
      </c>
      <c r="E822" s="94">
        <f>'Встраиваемые светильники'!G30</f>
        <v>6</v>
      </c>
    </row>
    <row r="823" spans="1:5" ht="60" x14ac:dyDescent="0.2">
      <c r="A823" s="76" t="str">
        <f>'Встраиваемые светильники'!A31:I31</f>
        <v>I0223G-WW</v>
      </c>
      <c r="B823" s="76" t="e">
        <f>'Встраиваемые светильники'!D31:I31</f>
        <v>#VALUE!</v>
      </c>
      <c r="C823" s="76" t="str">
        <f>'Встраиваемые светильники'!E31</f>
        <v xml:space="preserve">Встраиваемый светодиодный светильник, диаметр 40 мм, корпус алюминиевый, 1 мощный светодиод (HIGH POWER LED) 1 W, угол рассеивания 21,5º, возможность изменения направления света ±6º, IP 54, рабочий ток 350 mA. Подключение через драйвер и распределительную коробку от 8 до 10 шт. Цвет светодиода: теплый белый   </v>
      </c>
      <c r="D823" s="94">
        <f>'Встраиваемые светильники'!F31</f>
        <v>5.5</v>
      </c>
      <c r="E823" s="94">
        <f>'Встраиваемые светильники'!G31</f>
        <v>6</v>
      </c>
    </row>
    <row r="824" spans="1:5" ht="60" x14ac:dyDescent="0.2">
      <c r="A824" s="76" t="str">
        <f>'Встраиваемые светильники'!A32:I32</f>
        <v>I0263G-NW</v>
      </c>
      <c r="B824" s="76" t="e">
        <f>'Встраиваемые светильники'!D32:I32</f>
        <v>#VALUE!</v>
      </c>
      <c r="C824" s="76" t="str">
        <f>'Встраиваемые светильники'!E32</f>
        <v xml:space="preserve">Встраиваемый светодиодный светильник, диаметр 40 мм, корпус алюминиевый, 1 мощный светодиод (HIGH POWER LED) 1 W, угол рассеивания 73,5º, возможность изменения направления света ±6º, IP 54, рабочий ток 350 mA. Подключение через драйвер и распределительную коробку от 8 до 10 шт. Цвет светодиода: белый </v>
      </c>
      <c r="D824" s="94">
        <f>'Встраиваемые светильники'!F32</f>
        <v>5.5</v>
      </c>
      <c r="E824" s="94">
        <f>'Встраиваемые светильники'!G32</f>
        <v>6</v>
      </c>
    </row>
    <row r="825" spans="1:5" ht="60" x14ac:dyDescent="0.2">
      <c r="A825" s="76" t="str">
        <f>'Встраиваемые светильники'!A33:I33</f>
        <v>I0263G-WW</v>
      </c>
      <c r="B825" s="76" t="e">
        <f>'Встраиваемые светильники'!D33:I33</f>
        <v>#VALUE!</v>
      </c>
      <c r="C825" s="76" t="str">
        <f>'Встраиваемые светильники'!E33</f>
        <v xml:space="preserve">Встраиваемый светодиодный светильник, диаметр 40 мм, корпус алюминиевый, 1 мощный светодиод (HIGH POWER LED) 1 W, угол рассеивания 73,5º, возможность изменения направления света ±6º, IP 54, рабочий ток 350 mA. Подключение через драйвер и распределительную коробку от 8 до 10 шт. Цвет светодиода: тёплый белый </v>
      </c>
      <c r="D825" s="94">
        <f>'Встраиваемые светильники'!F33</f>
        <v>5.5</v>
      </c>
      <c r="E825" s="94">
        <f>'Встраиваемые светильники'!G33</f>
        <v>6</v>
      </c>
    </row>
    <row r="826" spans="1:5" ht="60" x14ac:dyDescent="0.2">
      <c r="A826" s="76" t="str">
        <f>'Встраиваемые светильники'!A34:I34</f>
        <v>I0293G</v>
      </c>
      <c r="B826" s="76" t="e">
        <f>'Встраиваемые светильники'!D34:I34</f>
        <v>#VALUE!</v>
      </c>
      <c r="C826" s="76" t="str">
        <f>'Встраиваемые светильники'!E34</f>
        <v xml:space="preserve">Встраиваемый светодиодный светильник, диаметр 40 мм, корпус алюминиевый, 1 мощный светодиод (HIGH POWER LED) 1 W, угол рассеивания 73,5º, возможность изменения направления света ±6º, IP 54, рабочий ток 350 mA. Подключение через драйвер и распределительную коробку от 8 до 10 шт. Цвет светодиода: белый </v>
      </c>
      <c r="D826" s="94">
        <f>'Встраиваемые светильники'!F34</f>
        <v>4</v>
      </c>
      <c r="E826" s="94">
        <f>'Встраиваемые светильники'!G34</f>
        <v>4.5</v>
      </c>
    </row>
    <row r="827" spans="1:5" ht="60" x14ac:dyDescent="0.2">
      <c r="A827" s="76" t="str">
        <f>'Встраиваемые светильники'!A35:I35</f>
        <v>I0293G-WW</v>
      </c>
      <c r="B827" s="76" t="e">
        <f>'Встраиваемые светильники'!D35:I35</f>
        <v>#VALUE!</v>
      </c>
      <c r="C827" s="76" t="str">
        <f>'Встраиваемые светильники'!E35</f>
        <v xml:space="preserve">Встраиваемый светодиодный светильник, диаметр 40 мм, корпус алюминиевый, 1 мощный светодиод (HIGH POWER LED) 1 W, угол рассеивания 73,5º, возможность изменения направления света ±6º, IP 54, рабочий ток 350 mA. Подключение через драйвер и распределительную коробку от 8 до 10 шт. Цвет светодиода: теплый белый </v>
      </c>
      <c r="D827" s="94">
        <f>'Встраиваемые светильники'!F35</f>
        <v>4</v>
      </c>
      <c r="E827" s="94">
        <f>'Встраиваемые светильники'!G35</f>
        <v>4.5</v>
      </c>
    </row>
    <row r="828" spans="1:5" ht="60" x14ac:dyDescent="0.2">
      <c r="A828" s="76" t="str">
        <f>'Встраиваемые светильники'!A36:I36</f>
        <v>I2083G-NW</v>
      </c>
      <c r="B828" s="76" t="e">
        <f>'Встраиваемые светильники'!D36:I36</f>
        <v>#VALUE!</v>
      </c>
      <c r="C828" s="76" t="str">
        <f>'Встраиваемые светильники'!E36</f>
        <v xml:space="preserve">Встраиваемый светодиодный светильник, диаметр 40 мм, корпус алюминиевый, 1 мощный светодиод (HIGH POWER LED) 1 W, угол рассеивания 21,5º, возможность изменения направления света ±6º, IP 54, рабочий ток 350 mA. Подключение через драйвер и распределительную коробку от 8 до 10 шт. Цвет светодиода: белый   </v>
      </c>
      <c r="D828" s="94">
        <f>'Встраиваемые светильники'!F36</f>
        <v>4</v>
      </c>
      <c r="E828" s="94">
        <f>'Встраиваемые светильники'!G36</f>
        <v>4.5</v>
      </c>
    </row>
    <row r="829" spans="1:5" ht="60" x14ac:dyDescent="0.2">
      <c r="A829" s="76" t="str">
        <f>'Встраиваемые светильники'!A37:I37</f>
        <v>I2083G-WW</v>
      </c>
      <c r="B829" s="76" t="e">
        <f>'Встраиваемые светильники'!D37:I37</f>
        <v>#VALUE!</v>
      </c>
      <c r="C829" s="76" t="str">
        <f>'Встраиваемые светильники'!E37</f>
        <v xml:space="preserve">Встраиваемый светодиодный светильник, диаметр 40 мм, корпус алюминиевый, 1 мощный светодиод (HIGH POWER LED) 1 W, угол рассеивания 21,5º, возможность изменения направления света ±6º, IP 54, рабочий ток 350 mA. Подключение через драйвер и распределительную коробку от 8 до 10 шт. Цвет светодиода: тёплый белый   </v>
      </c>
      <c r="D829" s="94">
        <f>'Встраиваемые светильники'!F37</f>
        <v>4</v>
      </c>
      <c r="E829" s="94">
        <f>'Встраиваемые светильники'!G37</f>
        <v>4.5</v>
      </c>
    </row>
    <row r="830" spans="1:5" ht="48" x14ac:dyDescent="0.2">
      <c r="A830" s="76" t="str">
        <f>'Встраиваемые светильники'!A38:I38</f>
        <v>I1933G-NW</v>
      </c>
      <c r="B830" s="76" t="e">
        <f>'Встраиваемые светильники'!D38:I38</f>
        <v>#VALUE!</v>
      </c>
      <c r="C830" s="76" t="str">
        <f>'Встраиваемые светильники'!E38</f>
        <v xml:space="preserve">Встраиваемый светодиодный светильник, диаметр 40 мм, корпус алюминиевый, 1 мощный светодиод (HIGH POWER LED) 1 W, угол рассеивания 75º, IP 54, рабочий ток 350 mA. Подключение через драйвер и распределительную коробку от 8 до 10 шт. Цвет светодиода: белый   </v>
      </c>
      <c r="D830" s="94">
        <f>'Встраиваемые светильники'!F38</f>
        <v>4</v>
      </c>
      <c r="E830" s="94">
        <f>'Встраиваемые светильники'!G38</f>
        <v>4.5</v>
      </c>
    </row>
    <row r="831" spans="1:5" ht="48" x14ac:dyDescent="0.2">
      <c r="A831" s="76" t="str">
        <f>'Встраиваемые светильники'!A39:I39</f>
        <v>I1933G-WW</v>
      </c>
      <c r="B831" s="76" t="e">
        <f>'Встраиваемые светильники'!D39:I39</f>
        <v>#VALUE!</v>
      </c>
      <c r="C831" s="76" t="str">
        <f>'Встраиваемые светильники'!E39</f>
        <v xml:space="preserve">Встраиваемый светодиодный светильник, диаметр 40 мм, корпус алюминиевый, 1 мощный светодиод (HIGH POWER LED) 1 W, угол рассеивания 75º, IP 54, рабочий ток 350 mA. Подключение через драйвер и распределительную коробку от 8 до 10 шт. Цвет светодиода: тёплый белый   </v>
      </c>
      <c r="D831" s="94">
        <f>'Встраиваемые светильники'!F39</f>
        <v>4</v>
      </c>
      <c r="E831" s="94">
        <f>'Встраиваемые светильники'!G39</f>
        <v>4.5</v>
      </c>
    </row>
    <row r="832" spans="1:5" ht="48" x14ac:dyDescent="0.2">
      <c r="A832" s="76" t="str">
        <f>'Встраиваемые светильники'!A40:I40</f>
        <v>I1073G-NW</v>
      </c>
      <c r="B832" s="76" t="e">
        <f>'Встраиваемые светильники'!D40:I40</f>
        <v>#VALUE!</v>
      </c>
      <c r="C832" s="76" t="str">
        <f>'Встраиваемые светильники'!E40</f>
        <v xml:space="preserve">Встраиваемый светодиодный светильник, диаметр 40 мм, корпус алюминиевый, 1 мощный светодиод (HIGH POWER LED) 1 W, угол рассеивания 60º, IP 54, рабочий ток 350 mA. Подключение через драйвер и распределительную коробку от 8 до 10 шт. Цвет светодиода: белый   </v>
      </c>
      <c r="D832" s="94">
        <f>'Встраиваемые светильники'!F40</f>
        <v>4</v>
      </c>
      <c r="E832" s="94">
        <f>'Встраиваемые светильники'!G40</f>
        <v>4.5</v>
      </c>
    </row>
    <row r="833" spans="1:5" ht="48" x14ac:dyDescent="0.2">
      <c r="A833" s="76" t="str">
        <f>'Встраиваемые светильники'!A41:I41</f>
        <v>I1073G-WW</v>
      </c>
      <c r="B833" s="76" t="e">
        <f>'Встраиваемые светильники'!D41:I41</f>
        <v>#VALUE!</v>
      </c>
      <c r="C833" s="76" t="str">
        <f>'Встраиваемые светильники'!E41</f>
        <v xml:space="preserve">Встраиваемый светодиодный светильник, диаметр 40 мм, корпус алюминиевый, 1 мощный светодиод (HIGH POWER LED) 1 W, угол рассеивания 60º, IP 54, рабочий ток 350 mA. Подключение через драйвер и распределительную коробку от 8 до 10 шт. Цвет светодиода: тёплый белый   </v>
      </c>
      <c r="D833" s="94">
        <f>'Встраиваемые светильники'!F41</f>
        <v>4</v>
      </c>
      <c r="E833" s="94">
        <f>'Встраиваемые светильники'!G41</f>
        <v>4.5</v>
      </c>
    </row>
    <row r="834" spans="1:5" ht="24" x14ac:dyDescent="0.2">
      <c r="A834" s="76" t="str">
        <f>'Встраиваемые светильники'!A42:I42</f>
        <v>NEO-LED-18W-350F</v>
      </c>
      <c r="B834" s="76" t="e">
        <f>'Встраиваемые светильники'!D42:I42</f>
        <v>#VALUE!</v>
      </c>
      <c r="C834" s="76" t="str">
        <f>'Встраиваемые светильники'!E42</f>
        <v>Светодиодный драйвер 350 mA, для встраиваемых светодиодных светильников I0203G, I0223G, I0263G, I0293G (подключение от 8 до 10 светильников)</v>
      </c>
      <c r="D834" s="94">
        <f>'Встраиваемые светильники'!F42</f>
        <v>22</v>
      </c>
      <c r="E834" s="94">
        <f>'Встраиваемые светильники'!G42</f>
        <v>24</v>
      </c>
    </row>
    <row r="835" spans="1:5" ht="24" x14ac:dyDescent="0.2">
      <c r="A835" s="76" t="str">
        <f>'Встраиваемые светильники'!A43:I43</f>
        <v>WR-JC-10-350mA</v>
      </c>
      <c r="B835" s="76" t="e">
        <f>'Встраиваемые светильники'!D43:I43</f>
        <v>#VALUE!</v>
      </c>
      <c r="C835" s="76" t="str">
        <f>'Встраиваемые светильники'!E43</f>
        <v>Распределительая коробка для подключения светодиодных встраиваемых светильников</v>
      </c>
      <c r="D835" s="94">
        <f>'Встраиваемые светильники'!F43</f>
        <v>4.5</v>
      </c>
      <c r="E835" s="94">
        <f>'Встраиваемые светильники'!G43</f>
        <v>5</v>
      </c>
    </row>
    <row r="836" spans="1:5" ht="60" x14ac:dyDescent="0.2">
      <c r="A836" s="76">
        <f>'Встраиваемые светильники'!A44:I44</f>
        <v>50904</v>
      </c>
      <c r="B836" s="76" t="e">
        <f>'Встраиваемые светильники'!D44:I44</f>
        <v>#VALUE!</v>
      </c>
      <c r="C836" s="76" t="str">
        <f>'Встраиваемые светильники'!E44</f>
        <v>Встраиваемый светодиодный светильник квадратной формы с поворотным сегментом, входящее напряжение 220V-240V, потребляемая мощность 14W, угол рассеивания света 50º, индекс цветопередачи 85, светоотдача 950 Lm, угол поворота сегмента ±20º/30º, габарит: 157х157х118 мм (ДхШхВ), выполнен: алюминий с белым матовым покрытием, цвет свечения: ровный белый</v>
      </c>
      <c r="D836" s="94">
        <f>'Встраиваемые светильники'!F44</f>
        <v>36</v>
      </c>
      <c r="E836" s="94">
        <f>'Встраиваемые светильники'!G44</f>
        <v>40</v>
      </c>
    </row>
    <row r="837" spans="1:5" ht="72" x14ac:dyDescent="0.2">
      <c r="A837" s="76">
        <f>'Встраиваемые светильники'!A45:I45</f>
        <v>50914</v>
      </c>
      <c r="B837" s="76" t="e">
        <f>'Встраиваемые светильники'!D45:I45</f>
        <v>#VALUE!</v>
      </c>
      <c r="C837" s="76" t="str">
        <f>'Встраиваемые светильники'!E45</f>
        <v>Встраиваемый светодиодный светильник прямоугольной формы с 2-мя поворотными сегментами, входящее напряжение 220V-240V, потребляемая мощность 28W, угол рассеивания света 50º, индекс цветопередачи 85, светоотдача 1900 Lm, угол поворота сегмента ±20º/30º, габарит: 157х294,5х118 мм (ДхШхВ), выполнен: алюминий с белым матовым покрытием, цвет свечения: ровный белый</v>
      </c>
      <c r="D837" s="94">
        <f>'Встраиваемые светильники'!F45</f>
        <v>60</v>
      </c>
      <c r="E837" s="94">
        <f>'Встраиваемые светильники'!G45</f>
        <v>65</v>
      </c>
    </row>
    <row r="838" spans="1:5" ht="72" x14ac:dyDescent="0.2">
      <c r="A838" s="76">
        <f>'Встраиваемые светильники'!A46:I46</f>
        <v>50924</v>
      </c>
      <c r="B838" s="76" t="e">
        <f>'Встраиваемые светильники'!D46:I46</f>
        <v>#VALUE!</v>
      </c>
      <c r="C838" s="76" t="str">
        <f>'Встраиваемые светильники'!E46</f>
        <v>Встраиваемый светодиодный светильник прямоугольной формы с 3-мя поворотными сегментами, входящее напряжение 220V-240V, потребляемая мощность 42W, угол рассеивания света 50º, индекс цветопередачи 85, светоотдача 2850 Lm, угол поворота сегмента ±20º/30º, габарит: 157х423х118 мм (ДхШхВ), выполнен: алюминий с белым матовым покрытием, цвет свечения: ровный белый</v>
      </c>
      <c r="D838" s="94">
        <f>'Встраиваемые светильники'!F46</f>
        <v>88</v>
      </c>
      <c r="E838" s="94">
        <f>'Встраиваемые светильники'!G46</f>
        <v>96</v>
      </c>
    </row>
    <row r="839" spans="1:5" ht="72" x14ac:dyDescent="0.2">
      <c r="A839" s="76">
        <f>'Встраиваемые светильники'!A47:I47</f>
        <v>50964</v>
      </c>
      <c r="B839" s="76" t="e">
        <f>'Встраиваемые светильники'!D47:I47</f>
        <v>#VALUE!</v>
      </c>
      <c r="C839" s="76" t="str">
        <f>'Встраиваемые светильники'!E47</f>
        <v>Встраиваемый светодиодный светильник квадратной формы с 4-мя поворотными сегментами, входящее напряжение 220V-240V, потребляемая мощность 56W, угол рассеивания света 50º, индекс цветопередачи 85, светоотдача 3800 Lm, угол поворота сегмента ±20º/30º, габарит: 287х287х118 мм (ДхШхВ), выполнен: алюминий с белым матовым покрытием, цвет свечения: ровный белый</v>
      </c>
      <c r="D839" s="94">
        <f>'Встраиваемые светильники'!F47</f>
        <v>110</v>
      </c>
      <c r="E839" s="94">
        <f>'Встраиваемые светильники'!G47</f>
        <v>120</v>
      </c>
    </row>
    <row r="840" spans="1:5" ht="18" x14ac:dyDescent="0.2">
      <c r="A840" s="324" t="str">
        <f>'Встраиваемые ультратонкие'!A5:I5</f>
        <v>Встраиваемые ультратонкие светильники</v>
      </c>
      <c r="B840" s="324"/>
      <c r="C840" s="324"/>
      <c r="D840" s="324"/>
      <c r="E840" s="324"/>
    </row>
    <row r="841" spans="1:5" ht="60" x14ac:dyDescent="0.2">
      <c r="A841" s="76" t="str">
        <f>'Встраиваемые ультратонкие'!A6</f>
        <v>GRP-120-220V-W</v>
      </c>
      <c r="B841" s="76"/>
      <c r="C841" s="76" t="str">
        <f>'Встраиваемые ультратонкие'!E6</f>
        <v>220V, Встраиваемый ультра тонкий светильник круглой формы для внутреннего применения, материал: алюминий+акрил, внешний диаметр 120 мм, глубина встраивания 20 мм, диаметр отверстия для встраивания  109-112 мм, потребляемая мощность 8W, светоотдача 660 Lm, угол рассеивания 120°, цвет светильника - молочно-белый, цвет свечения - ровный белый.</v>
      </c>
      <c r="D841" s="94">
        <f>'Встраиваемые ультратонкие'!F6</f>
        <v>3.1</v>
      </c>
      <c r="E841" s="94">
        <f>'Встраиваемые ультратонкие'!G6</f>
        <v>3.4</v>
      </c>
    </row>
    <row r="842" spans="1:5" ht="60" x14ac:dyDescent="0.2">
      <c r="A842" s="76" t="str">
        <f>'Встраиваемые ультратонкие'!A7</f>
        <v>GRP-120-220V-WW</v>
      </c>
      <c r="B842" s="76"/>
      <c r="C842" s="76" t="str">
        <f>'Встраиваемые ультратонкие'!E7</f>
        <v>220V, Встраиваемый ультра тонкий светильник круглой формы для внутреннего применения, материал: алюминий+акрил, внешний диаметр 120 мм, глубина встраивания 20 мм, диаметр отверстия для встраивания  109-112 мм, потребляемая мощность 8W, светоотдача 520 Lm, угол рассеивания 120°, цвет светильника - молочно-белый, цвет свечения - теплый белый.</v>
      </c>
      <c r="D842" s="94">
        <f>'Встраиваемые ультратонкие'!F7</f>
        <v>3.1</v>
      </c>
      <c r="E842" s="94">
        <f>'Встраиваемые ультратонкие'!G7</f>
        <v>3.4</v>
      </c>
    </row>
    <row r="843" spans="1:5" ht="60" x14ac:dyDescent="0.2">
      <c r="A843" s="76" t="str">
        <f>'Встраиваемые ультратонкие'!A8</f>
        <v>GRP-180-220V-W</v>
      </c>
      <c r="B843" s="76"/>
      <c r="C843" s="76" t="str">
        <f>'Встраиваемые ультратонкие'!E8</f>
        <v>220V, Встраиваемый ультра тонкий светильник круглой формы для внутреннего применения, материал: алюминий+акрил, внешний диаметр 180 мм, глубина встраивания 20 мм, диаметр отверстия для встраивания  164-172 мм, потребляемая мощность 12W, светоотдача 980 Lm, угол рассеивания 120°, цвет светильника - молочно-белый, цвет свечения - ровный белый.</v>
      </c>
      <c r="D843" s="94">
        <f>'Встраиваемые ультратонкие'!F8</f>
        <v>4.0999999999999996</v>
      </c>
      <c r="E843" s="94">
        <f>'Встраиваемые ультратонкие'!G8</f>
        <v>4.5</v>
      </c>
    </row>
    <row r="844" spans="1:5" ht="60" x14ac:dyDescent="0.2">
      <c r="A844" s="76" t="str">
        <f>'Встраиваемые ультратонкие'!A9</f>
        <v>GRP-170-220V-W</v>
      </c>
      <c r="B844" s="76"/>
      <c r="C844" s="76" t="str">
        <f>'Встраиваемые ультратонкие'!E9</f>
        <v>220V, Встраиваемый ультра тонкий светильник круглой формы для внутреннего применения, материал: алюминий+акрил, внешний диаметр 170 мм, глубина встраивания 20 мм, диаметр отверстия для встраивания  162-168 мм, потребляемая мощность 12W, светоотдача 980 Lm, угол рассеивания 120°, цвет светильника - молочно-белый, цвет свечения - ровный белый.</v>
      </c>
      <c r="D844" s="94">
        <f>'Встраиваемые ультратонкие'!F9</f>
        <v>4.0999999999999996</v>
      </c>
      <c r="E844" s="94">
        <f>'Встраиваемые ультратонкие'!G9</f>
        <v>4.5</v>
      </c>
    </row>
    <row r="845" spans="1:5" ht="60" x14ac:dyDescent="0.2">
      <c r="A845" s="76" t="str">
        <f>'Встраиваемые ультратонкие'!A10</f>
        <v>GRP-180-220V-WW</v>
      </c>
      <c r="B845" s="76"/>
      <c r="C845" s="76" t="str">
        <f>'Встраиваемые ультратонкие'!E10</f>
        <v>220V, Встраиваемый ультра тонкий светильник круглой формы для внутреннего применения, материал: алюминий+акрил, внешний диаметр 180 мм, глубина встраивания 20 мм, диаметр отверстия для встраивания  164-172 мм, потребляемая мощность 12W, светоотдача 800 Lm, угол рассеивания 120°, цвет светильника - молочно-белый, цвет свечения - теплый белый.</v>
      </c>
      <c r="D845" s="94">
        <f>'Встраиваемые ультратонкие'!F10</f>
        <v>4.0999999999999996</v>
      </c>
      <c r="E845" s="94">
        <f>'Встраиваемые ультратонкие'!G10</f>
        <v>4.5</v>
      </c>
    </row>
    <row r="846" spans="1:5" ht="60" x14ac:dyDescent="0.2">
      <c r="A846" s="76" t="str">
        <f>'Встраиваемые ультратонкие'!A11</f>
        <v>GRP-170-220V-WW</v>
      </c>
      <c r="B846" s="76"/>
      <c r="C846" s="76" t="str">
        <f>'Встраиваемые ультратонкие'!E11</f>
        <v>220V, Встраиваемый ультра тонкий светильник круглой формы для внутреннего применения, материал: алюминий+акрил, внешний диаметр 170 мм, глубина встраивания 20 мм, диаметр отверстия для встраивания  162-168 мм, потребляемая мощность 12W, светоотдача 800 Lm, угол рассеивания 120°, цвет светильника - молочно-белый, цвет свечения - теплый белый.</v>
      </c>
      <c r="D846" s="94">
        <f>'Встраиваемые ультратонкие'!F11</f>
        <v>4.0999999999999996</v>
      </c>
      <c r="E846" s="94">
        <f>'Встраиваемые ультратонкие'!G11</f>
        <v>4.5</v>
      </c>
    </row>
    <row r="847" spans="1:5" ht="60" x14ac:dyDescent="0.2">
      <c r="A847" s="76" t="str">
        <f>'Встраиваемые ультратонкие'!A14</f>
        <v>GRP-238-220V-W</v>
      </c>
      <c r="B847" s="76"/>
      <c r="C847" s="76" t="str">
        <f>'Встраиваемые ультратонкие'!E14</f>
        <v>220V, Встраиваемый ультра тонкий светильник круглой формы для внутреннего применения, материал: алюминий+акрил, внешний диаметр 238 мм, глубина встраивания 20 мм, диаметр отверстия для встраивания  225-230 мм, потребляемая мощность 20W,  светоотдача 1600 Lm, угол рассеивания 120°, цвет светильника - молочно-белый, цвет свечения - ровный белый.</v>
      </c>
      <c r="D847" s="94">
        <f>'Встраиваемые ультратонкие'!F14</f>
        <v>6.65</v>
      </c>
      <c r="E847" s="94">
        <f>'Встраиваемые ультратонкие'!G14</f>
        <v>7.4</v>
      </c>
    </row>
    <row r="848" spans="1:5" ht="60" x14ac:dyDescent="0.2">
      <c r="A848" s="76" t="str">
        <f>'Встраиваемые ультратонкие'!A15</f>
        <v>GRP-225-220V-W</v>
      </c>
      <c r="B848" s="76"/>
      <c r="C848" s="76" t="str">
        <f>'Встраиваемые ультратонкие'!E15</f>
        <v>220V, Встраиваемый ультра тонкий светильник круглой формы для внутреннего применения, материал: алюминий+акрил, внешний диаметр 225 мм, глубина встраивания 20 мм, диаметр отверстия для встраивания  175-192 мм, потребляемая мощность 20W,  светоотдача 1600 Lm, угол рассеивания 120°, цвет светильника - молочно-белый, цвет свечения - ровный белый.</v>
      </c>
      <c r="D848" s="94">
        <f>'Встраиваемые ультратонкие'!F15</f>
        <v>6.65</v>
      </c>
      <c r="E848" s="94">
        <f>'Встраиваемые ультратонкие'!G15</f>
        <v>7.4</v>
      </c>
    </row>
    <row r="849" spans="1:5" ht="60" x14ac:dyDescent="0.2">
      <c r="A849" s="76" t="str">
        <f>'Встраиваемые ультратонкие'!A16</f>
        <v>GRP-238-220V-WW</v>
      </c>
      <c r="B849" s="76"/>
      <c r="C849" s="76" t="str">
        <f>'Встраиваемые ультратонкие'!E16</f>
        <v>220V, Встраиваемый ультра тонкий светильник круглой формы для внутреннего применения, материал: алюминий+акрил, внешний диаметр 238 мм, глубина встраивания 20 мм, диаметр отверстия для встраивания  225-230 мм, потребляемая мощность 20W,  светоотдача 1300 Lm, угол рассеивания 120°, цвет светильника - молочно-белый, цвет свечения - теплый белый.</v>
      </c>
      <c r="D849" s="94">
        <f>'Встраиваемые ультратонкие'!F16</f>
        <v>6.65</v>
      </c>
      <c r="E849" s="94">
        <f>'Встраиваемые ультратонкие'!G16</f>
        <v>7.4</v>
      </c>
    </row>
    <row r="850" spans="1:5" ht="60" x14ac:dyDescent="0.2">
      <c r="A850" s="76" t="str">
        <f>'Встраиваемые ультратонкие'!A17</f>
        <v>GRP-225-220V-WW</v>
      </c>
      <c r="B850" s="76"/>
      <c r="C850" s="76" t="str">
        <f>'Встраиваемые ультратонкие'!E17</f>
        <v>220V, Встраиваемый ультра тонкий светильник круглой формы для внутреннего применения, материал: алюминий+акрил, внешний диаметр 225 мм, глубина встраивания 20 мм, диаметр отверстия для встраивания  175-192 мм, потребляемая мощность 20W,  светоотдача 1300 Lm, угол рассеивания 120°, цвет светильника - молочно-белый, цвет свечения - теплый белый.</v>
      </c>
      <c r="D850" s="94">
        <f>'Встраиваемые ультратонкие'!F17</f>
        <v>6.65</v>
      </c>
      <c r="E850" s="94">
        <f>'Встраиваемые ультратонкие'!G17</f>
        <v>7.4</v>
      </c>
    </row>
    <row r="851" spans="1:5" ht="72" x14ac:dyDescent="0.2">
      <c r="A851" s="76" t="str">
        <f>'Встраиваемые ультратонкие'!A18</f>
        <v>GSP-110-220V-W</v>
      </c>
      <c r="B851" s="76"/>
      <c r="C851" s="76" t="str">
        <f>'Встраиваемые ультратонкие'!E18</f>
        <v>220V, Встраиваемый ультра тонкий светильник квадратной формы для внутреннего применения, материал: алюминий+акрил, внешний габарит 110 х 110 мм, глубина встраивания 20 мм, габарит отверстия для встраивания  90х90мм - 102х102 мм, потребляемая мощность 8W, светоотдача 660 Lm, угол рассеивания 120°, цвет светильника - молочно-белый, цвет свечения - ровный белый.</v>
      </c>
      <c r="D851" s="94">
        <f>'Встраиваемые ультратонкие'!F18</f>
        <v>3.1</v>
      </c>
      <c r="E851" s="94">
        <f>'Встраиваемые ультратонкие'!G18</f>
        <v>3.4</v>
      </c>
    </row>
    <row r="852" spans="1:5" ht="72" x14ac:dyDescent="0.2">
      <c r="A852" s="76" t="str">
        <f>'Встраиваемые ультратонкие'!A19</f>
        <v>GSP-120-220V-W</v>
      </c>
      <c r="B852" s="76"/>
      <c r="C852" s="76" t="str">
        <f>'Встраиваемые ультратонкие'!E19</f>
        <v>220V, Встраиваемый ультра тонкий светильник квадратной формы для внутреннего применения, материал: алюминий+акрил, внешний габарит 120 х 120 мм, глубина встраивания 20 мм, габарит отверстия для встраивания  109х109мм - 112х112 мм, потребляемая мощность 8W, светоотдача 660 Lm, угол рассеивания 120°, цвет светильника - молочно-белый, цвет свечения - ровный белый.</v>
      </c>
      <c r="D852" s="94">
        <f>'Встраиваемые ультратонкие'!F19</f>
        <v>3.1</v>
      </c>
      <c r="E852" s="94">
        <f>'Встраиваемые ультратонкие'!G19</f>
        <v>3.4</v>
      </c>
    </row>
    <row r="853" spans="1:5" ht="72" x14ac:dyDescent="0.2">
      <c r="A853" s="76" t="str">
        <f>'Встраиваемые ультратонкие'!A20</f>
        <v>GSP-110-220V-WW</v>
      </c>
      <c r="B853" s="76"/>
      <c r="C853" s="76" t="str">
        <f>'Встраиваемые ультратонкие'!E20</f>
        <v>220V, Встраиваемый ультра тонкий светильник квадратной формы для внутреннего применения, материал: алюминий+акрил, внешний габарит 110 х 110 мм, глубина встраивания 20 мм, габарит отверстия для встраивания  90х90мм - 102х102 мм, потребляемая мощность 8W, светоотдача 520 Lm, угол рассеивания 120°, цвет светильника - молочно-белый, цвет свечения - теплый белый.</v>
      </c>
      <c r="D853" s="94">
        <f>'Встраиваемые ультратонкие'!F20</f>
        <v>3.1</v>
      </c>
      <c r="E853" s="94">
        <f>'Встраиваемые ультратонкие'!G20</f>
        <v>3.4</v>
      </c>
    </row>
    <row r="854" spans="1:5" ht="72" x14ac:dyDescent="0.2">
      <c r="A854" s="76" t="str">
        <f>'Встраиваемые ультратонкие'!A21</f>
        <v>GSP-120-220V-WW</v>
      </c>
      <c r="B854" s="76"/>
      <c r="C854" s="76" t="str">
        <f>'Встраиваемые ультратонкие'!E21</f>
        <v>220V, Встраиваемый ультра тонкий светильник квадратной формы для внутреннего применения, материал: алюминий+акрил, внешний габарит 120 х 120 мм, глубина встраивания 20 мм, габарит отверстия для встраивания  109х109мм - 112х112 мм, потребляемая мощность 8W, светоотдача 520 Lm, угол рассеивания 120°, цвет светильника - молочно-белый, цвет свечения - теплый белый.</v>
      </c>
      <c r="D854" s="94">
        <f>'Встраиваемые ультратонкие'!F21</f>
        <v>3.1</v>
      </c>
      <c r="E854" s="94">
        <f>'Встраиваемые ультратонкие'!G21</f>
        <v>3.4</v>
      </c>
    </row>
    <row r="855" spans="1:5" ht="72" x14ac:dyDescent="0.2">
      <c r="A855" s="76" t="str">
        <f>'Встраиваемые ультратонкие'!A22</f>
        <v>GSP-200-220V-W</v>
      </c>
      <c r="B855" s="76"/>
      <c r="C855" s="76" t="str">
        <f>'Встраиваемые ультратонкие'!E22</f>
        <v>220V, Встраиваемый ультра тонкий светильник квадратной формы для внутреннего применения, материал: алюминий+акрил, внешний габарит 200 х 200 мм, глубина встраивания 20 мм, габарит отверстия для встраивания  175х175мм - 192х192 мм, потребляемая мощность 16W, светоотдача 1300 Lm, угол рассеивания 120°, цвет светильника - молочно-белый, цвет свечения - ровный белый.</v>
      </c>
      <c r="D855" s="94">
        <f>'Встраиваемые ультратонкие'!F22</f>
        <v>6</v>
      </c>
      <c r="E855" s="94">
        <f>'Встраиваемые ультратонкие'!G22</f>
        <v>6.6</v>
      </c>
    </row>
    <row r="856" spans="1:5" ht="72" x14ac:dyDescent="0.2">
      <c r="A856" s="76" t="str">
        <f>'Встраиваемые ультратонкие'!A23</f>
        <v>GSP-200-220V-WW</v>
      </c>
      <c r="B856" s="76"/>
      <c r="C856" s="76" t="str">
        <f>'Встраиваемые ультратонкие'!E23</f>
        <v>220V, Встраиваемый ультра тонкий светильник квадратной формы для внутреннего применения, материал: алюминий+акрил, внешний габарит 200 х 200 мм, глубина встраивания 20 мм, габарит отверстия для встраивания  175х175мм - 192х192 мм, потребляемая мощность 16W, светоотдача 1150 Lm, угол рассеивания 120°, цвет светильника - молочно-белый, цвет свечения - теплый белый.</v>
      </c>
      <c r="D856" s="94">
        <f>'Встраиваемые ультратонкие'!F23</f>
        <v>6</v>
      </c>
      <c r="E856" s="94">
        <f>'Встраиваемые ультратонкие'!G23</f>
        <v>6.6</v>
      </c>
    </row>
    <row r="857" spans="1:5" ht="72" x14ac:dyDescent="0.2">
      <c r="A857" s="76" t="str">
        <f>'Встраиваемые ультратонкие'!A24</f>
        <v>GSP-238-220V-W</v>
      </c>
      <c r="B857" s="76"/>
      <c r="C857" s="76" t="str">
        <f>'Встраиваемые ультратонкие'!E24</f>
        <v>220V, Встраиваемый ультра тонкий светильник квадратной формы для внутреннего применения, материал: алюминий+акрил, внешний габарит 238 х 238 мм, глубина встраивания 20 мм, габарит отверстия для встраивания  220х220мм - 230х230 мм, потребляемая мощность 20W, светоотдача  1600Lm, угол рассеивания 120°, цвет светильника - молочно-белый, цвет свечения - ровный белый.</v>
      </c>
      <c r="D857" s="94">
        <f>'Встраиваемые ультратонкие'!F24</f>
        <v>6.65</v>
      </c>
      <c r="E857" s="94">
        <f>'Встраиваемые ультратонкие'!G24</f>
        <v>7.4</v>
      </c>
    </row>
    <row r="858" spans="1:5" ht="72" x14ac:dyDescent="0.2">
      <c r="A858" s="76" t="str">
        <f>'Встраиваемые ультратонкие'!A25</f>
        <v>GSP-225-220V-W</v>
      </c>
      <c r="B858" s="76"/>
      <c r="C858" s="76" t="str">
        <f>'Встраиваемые ультратонкие'!E25</f>
        <v>220V, Встраиваемый ультра тонкий светильник квадратной формы для внутреннего применения, материал: алюминий+акрил, внешний габарит 225 х 225 мм, глубина встраивания 20 мм, габарит отверстия для встраивания  175х175мм - 192х192 мм, потребляемая мощность 20W, светоотдача  1600Lm, угол рассеивания 120°, цвет светильника - молочно-белый, цвет свечения - ровный белый.</v>
      </c>
      <c r="D858" s="94">
        <f>'Встраиваемые ультратонкие'!F25</f>
        <v>6.65</v>
      </c>
      <c r="E858" s="94">
        <f>'Встраиваемые ультратонкие'!G25</f>
        <v>7.4</v>
      </c>
    </row>
    <row r="859" spans="1:5" ht="72" x14ac:dyDescent="0.2">
      <c r="A859" s="76" t="str">
        <f>'Встраиваемые ультратонкие'!A26</f>
        <v>GSP-238-220V-WW</v>
      </c>
      <c r="B859" s="76"/>
      <c r="C859" s="76" t="str">
        <f>'Встраиваемые ультратонкие'!E26</f>
        <v>220V, Встраиваемый ультра тонкий светильник квадратной формы для внутреннего применения, материал: алюминий+акрил, внешний габарит 238 х 238 мм, глубина встраивания 20 мм, габарит отверстия для встраивания  220х220мм - 230х230 мм, потребляемая мощность 20W, светоотдача 1300 Lm, угол рассеивания 120°, цвет светильника - молочно-белый, цвет свечения - тёплый белый.</v>
      </c>
      <c r="D859" s="94">
        <f>'Встраиваемые ультратонкие'!F26</f>
        <v>6.65</v>
      </c>
      <c r="E859" s="94">
        <f>'Встраиваемые ультратонкие'!G26</f>
        <v>7.4</v>
      </c>
    </row>
    <row r="860" spans="1:5" ht="72" x14ac:dyDescent="0.2">
      <c r="A860" s="76" t="str">
        <f>'Встраиваемые ультратонкие'!A27</f>
        <v>GSP-225-220V-WW</v>
      </c>
      <c r="B860" s="76"/>
      <c r="C860" s="76" t="str">
        <f>'Встраиваемые ультратонкие'!E27</f>
        <v>220V, Встраиваемый ультра тонкий светильник квадратной формы для внутреннего применения, материал: алюминий+акрил, внешний габарит 225 х 225 мм, глубина встраивания 20 мм, габарит отверстия для встраивания  175х175мм - 192х192 мм, потребляемая мощность 20W, светоотдача  1300Lm, угол рассеивания 120°, цвет светильника - молочно-белый, цвет свечения - теплый белый.</v>
      </c>
      <c r="D860" s="94">
        <f>'Встраиваемые ультратонкие'!F27</f>
        <v>6.65</v>
      </c>
      <c r="E860" s="94">
        <f>'Встраиваемые ультратонкие'!G27</f>
        <v>7.4</v>
      </c>
    </row>
    <row r="861" spans="1:5" ht="72" x14ac:dyDescent="0.2">
      <c r="A861" s="76" t="str">
        <f>'Встраиваемые ультратонкие'!A28</f>
        <v>GRP-200-220V-GLASS-W</v>
      </c>
      <c r="B861" s="76"/>
      <c r="C861" s="76" t="str">
        <f>'Встраиваемые ультратонкие'!E28</f>
        <v>220V, Встраиваемый ультра тонкий светильник круглой формы с декоративной вставкой из прозрачноно пластика для внутреннего применения , внешний диаметр 200 мм, глубина встраивания 42 мм, диаметр отверстия для встраивания  162-172 мм, потребляемая мощность 18W, светоотдача 1460 Lm, угол рассеивания 120°, цвет светильника - молочно-белый, цвет свечения - ровный белый.</v>
      </c>
      <c r="D861" s="94">
        <f>'Встраиваемые ультратонкие'!F28</f>
        <v>6.7</v>
      </c>
      <c r="E861" s="94">
        <f>'Встраиваемые ультратонкие'!G28</f>
        <v>7.4</v>
      </c>
    </row>
    <row r="862" spans="1:5" ht="72" x14ac:dyDescent="0.2">
      <c r="A862" s="76" t="str">
        <f>'Встраиваемые ультратонкие'!A29</f>
        <v>GRP-200-220V-GLASS-WW</v>
      </c>
      <c r="B862" s="76"/>
      <c r="C862" s="76" t="str">
        <f>'Встраиваемые ультратонкие'!E29</f>
        <v>220V, Встраиваемый ультра тонкий светильник круглой формы с декоративной вставкой из прозрачноно пластика для внутреннего применения , внешний диаметр 200 мм, глубина встраивания 42 мм, диаметр отверстия для встраивания  162-172 мм, потребляемая мощность 18W, светоотдача 1200 Lm, угол рассеивания 120°, цвет светильника - молочно-белый, цвет свечения - теплый белый.</v>
      </c>
      <c r="D862" s="94">
        <f>'Встраиваемые ультратонкие'!F29</f>
        <v>6.7</v>
      </c>
      <c r="E862" s="94">
        <f>'Встраиваемые ультратонкие'!G29</f>
        <v>7.4</v>
      </c>
    </row>
    <row r="863" spans="1:5" ht="72" x14ac:dyDescent="0.2">
      <c r="A863" s="76" t="str">
        <f>'Встраиваемые ультратонкие'!A30</f>
        <v>GSP-200-220V-GLASS-W</v>
      </c>
      <c r="B863" s="76"/>
      <c r="C863" s="76" t="str">
        <f>'Встраиваемые ультратонкие'!E30</f>
        <v>220V, Встраиваемый ультра тонкий светильник квадратной формы с декоративной вставкой из прозрачноно пластика для внутреннего применения , внешний габарит 200 х 200мм, глубина встраивания 42 мм, диаметр отверстия для встраивания  162х162 - 172х172мм, потребляемая мощность 18W, светоотдача 1460 Lm, угол рассеивания 120°, цвет светильника - молочно-белый, цвет свечения - ровный белый.</v>
      </c>
      <c r="D863" s="94">
        <f>'Встраиваемые ультратонкие'!F30</f>
        <v>6.7</v>
      </c>
      <c r="E863" s="94">
        <f>'Встраиваемые ультратонкие'!G30</f>
        <v>7.4</v>
      </c>
    </row>
    <row r="864" spans="1:5" ht="72" x14ac:dyDescent="0.2">
      <c r="A864" s="76" t="str">
        <f>'Встраиваемые ультратонкие'!A31</f>
        <v>GSP-200-220V-GLASS-WW</v>
      </c>
      <c r="B864" s="76"/>
      <c r="C864" s="76" t="str">
        <f>'Встраиваемые ультратонкие'!E31</f>
        <v>220V, Встраиваемый ультра тонкий светильник квадратной формы с декоративной вставкой из прозрачноно пластика для внутреннего применения , внешний габарит 200 х 200мм, глубина встраивания 42 мм, диаметр отверстия для встраивания  162х162 - 172х172мм, потребляемая мощность 18W, светоотдача 1200 Lm, угол рассеивания 120°, цвет светильника - молочно-белый, цвет свечения - теплый белый.</v>
      </c>
      <c r="D864" s="94">
        <f>'Встраиваемые ультратонкие'!F31</f>
        <v>6.7</v>
      </c>
      <c r="E864" s="94">
        <f>'Встраиваемые ультратонкие'!G31</f>
        <v>7.4</v>
      </c>
    </row>
    <row r="865" spans="1:5" ht="18" x14ac:dyDescent="0.2">
      <c r="A865" s="324" t="str">
        <f>Содержание!E35</f>
        <v>Светильники светодиодные</v>
      </c>
      <c r="B865" s="324"/>
      <c r="C865" s="324"/>
      <c r="D865" s="324"/>
      <c r="E865" s="324"/>
    </row>
    <row r="866" spans="1:5" ht="12" x14ac:dyDescent="0.2">
      <c r="A866" s="325" t="str">
        <f>'Светодиодные светильники'!A5</f>
        <v>Накладные светодиодные светильники</v>
      </c>
      <c r="B866" s="325"/>
      <c r="C866" s="325"/>
      <c r="D866" s="325"/>
      <c r="E866" s="325"/>
    </row>
    <row r="867" spans="1:5" ht="36" x14ac:dyDescent="0.2">
      <c r="A867" s="76" t="str">
        <f>'Светодиодные светильники'!A6</f>
        <v>К1083</v>
      </c>
      <c r="B867" s="76" t="e">
        <f>'Светодиодные светильники'!D6:I6</f>
        <v>#VALUE!</v>
      </c>
      <c r="C867" s="76" t="str">
        <f>'Светодиодные светильники'!E6</f>
        <v>240V, Светодиодный накладной светильник круглой формы, диаметр 330мм, корпус метал+матовый пластик, 413 светодиодов по 0,07W, потребляемая мощность 24W, светоотдача 1318 Lm. Цвет светодиодов: белый.</v>
      </c>
      <c r="D867" s="94">
        <f>'Светодиодные светильники'!F6</f>
        <v>20</v>
      </c>
      <c r="E867" s="94">
        <f>'Светодиодные светильники'!G6</f>
        <v>22</v>
      </c>
    </row>
    <row r="868" spans="1:5" ht="36" x14ac:dyDescent="0.2">
      <c r="A868" s="76" t="str">
        <f>'Светодиодные светильники'!A7</f>
        <v>К1093</v>
      </c>
      <c r="B868" s="76" t="e">
        <f>'Светодиодные светильники'!D7:I7</f>
        <v>#VALUE!</v>
      </c>
      <c r="C868" s="76" t="str">
        <f>'Светодиодные светильники'!E7</f>
        <v>240V, Светодиодный накладной светильник круглой формы, диаметр 380мм, корпус метал+матовый пластик, 488 светодиодов по 0,07W, потребляемая мощность 27,4W, светоотдача 1599 Lm. Цвет светодиодов: белый.</v>
      </c>
      <c r="D868" s="94">
        <f>'Светодиодные светильники'!F7</f>
        <v>23</v>
      </c>
      <c r="E868" s="94">
        <f>'Светодиодные светильники'!G7</f>
        <v>25</v>
      </c>
    </row>
    <row r="869" spans="1:5" ht="48" x14ac:dyDescent="0.2">
      <c r="A869" s="76" t="str">
        <f>'Светодиодные светильники'!A8</f>
        <v>91854-NW</v>
      </c>
      <c r="B869" s="76" t="e">
        <f>'Светодиодные светильники'!D8:I8</f>
        <v>#VALUE!</v>
      </c>
      <c r="C869" s="76" t="str">
        <f>'Светодиодные светильники'!E8</f>
        <v>240V, Светодиодный накладной светильник круглой формы, диаметр 410мм, корпус метал+матовый белый пластик, встроенная плата с SMD светодиодами, потребляемая мощность 25 W, угол рассеивания света 120º, светоотдача 1500 Lm, цвет светодиодов: ровный белый</v>
      </c>
      <c r="D869" s="94">
        <f>'Светодиодные светильники'!F8</f>
        <v>17</v>
      </c>
      <c r="E869" s="94">
        <f>'Светодиодные светильники'!G8</f>
        <v>19</v>
      </c>
    </row>
    <row r="870" spans="1:5" ht="48" x14ac:dyDescent="0.2">
      <c r="A870" s="76" t="str">
        <f>'Светодиодные светильники'!A9</f>
        <v>91854-WW</v>
      </c>
      <c r="B870" s="76" t="e">
        <f>'Светодиодные светильники'!D9:I9</f>
        <v>#VALUE!</v>
      </c>
      <c r="C870" s="76" t="str">
        <f>'Светодиодные светильники'!E9</f>
        <v>240V, Светодиодный накладной светильник круглой формы, диаметр 410мм, корпус метал+матовый белый пластик, встроенная плата с SMD светодиодами, потребляемая мощность 25 W, угол рассеивания света 120º, светоотдача 1300 Lm, цвет светодиодов: тёплый белый</v>
      </c>
      <c r="D870" s="94">
        <f>'Светодиодные светильники'!F9</f>
        <v>17</v>
      </c>
      <c r="E870" s="94">
        <f>'Светодиодные светильники'!G9</f>
        <v>19</v>
      </c>
    </row>
    <row r="871" spans="1:5" ht="12" x14ac:dyDescent="0.2">
      <c r="A871" s="325" t="str">
        <f>'Светодиодные светильники'!A10</f>
        <v>Настенные светодиодные светильники</v>
      </c>
      <c r="B871" s="325"/>
      <c r="C871" s="325"/>
      <c r="D871" s="325"/>
      <c r="E871" s="325"/>
    </row>
    <row r="872" spans="1:5" ht="36" x14ac:dyDescent="0.2">
      <c r="A872" s="76">
        <f>'Светодиодные светильники'!A11</f>
        <v>10224</v>
      </c>
      <c r="B872" s="76" t="e">
        <f>'Светодиодные светильники'!D11:I11</f>
        <v>#VALUE!</v>
      </c>
      <c r="C872" s="76" t="str">
        <f>'Светодиодные светильники'!E11</f>
        <v>240V, Настенный светодиодный светильник, корпус алюминиевый, 12 светодиодов по 1 W, угол рассеивания 91 градус, потребляемая мощность 15W, 350 mA, возможность изменения направления света. Цвет светодиодов: белый</v>
      </c>
      <c r="D872" s="94">
        <f>'Светодиодные светильники'!F11</f>
        <v>39</v>
      </c>
      <c r="E872" s="94">
        <f>'Светодиодные светильники'!G11</f>
        <v>43</v>
      </c>
    </row>
    <row r="873" spans="1:5" ht="36" x14ac:dyDescent="0.2">
      <c r="A873" s="76">
        <f>'Светодиодные светильники'!A12</f>
        <v>10154</v>
      </c>
      <c r="B873" s="76" t="e">
        <f>'Светодиодные светильники'!D12:I12</f>
        <v>#VALUE!</v>
      </c>
      <c r="C873" s="76" t="str">
        <f>'Светодиодные светильники'!E12</f>
        <v>240V, Настенный светодиодный светильник, корпус алюминиевый, 9 светодиодов по 1 W, угол рассеивания 91 градус, потребляемая мощность 12W, . Цвет светодиодов: белый</v>
      </c>
      <c r="D873" s="94">
        <f>'Светодиодные светильники'!F12</f>
        <v>33</v>
      </c>
      <c r="E873" s="94">
        <f>'Светодиодные светильники'!G12</f>
        <v>36</v>
      </c>
    </row>
    <row r="874" spans="1:5" ht="36" x14ac:dyDescent="0.2">
      <c r="A874" s="76" t="str">
        <f>'Светодиодные светильники'!A13</f>
        <v>10154-WW</v>
      </c>
      <c r="B874" s="76" t="e">
        <f>'Светодиодные светильники'!D13:I13</f>
        <v>#VALUE!</v>
      </c>
      <c r="C874" s="76" t="str">
        <f>'Светодиодные светильники'!E13</f>
        <v>240V, Настенный светодиодный светильник, корпус алюминиевый, 9 светодиодов по 1 W, угол рассеивания 91 градус, потребляемая мощность 12W, . Цвет светодиодов: тёплый белый</v>
      </c>
      <c r="D874" s="94">
        <f>'Светодиодные светильники'!F13</f>
        <v>33</v>
      </c>
      <c r="E874" s="94">
        <f>'Светодиодные светильники'!G13</f>
        <v>36</v>
      </c>
    </row>
    <row r="875" spans="1:5" ht="48" x14ac:dyDescent="0.2">
      <c r="A875" s="76" t="str">
        <f>'Светодиодные светильники'!A14</f>
        <v>I2413-NW</v>
      </c>
      <c r="B875" s="76" t="e">
        <f>'Светодиодные светильники'!D14:I14</f>
        <v>#VALUE!</v>
      </c>
      <c r="C875" s="76" t="str">
        <f>'Светодиодные светильники'!E14</f>
        <v>240V, Настенный светодиодный светильник , корпус алюминиевый, 28 светодиодов, 4 отдельно вращающиеся сегмента с радиатором, 7 светодиодов по 1 W с рассеивающими линзами в каждом сегменте, потребляемая мощность 36W, светоотдача 1260 Lm, ресурс 50000 часов, IP 40 . Цвет светодиодов: белый</v>
      </c>
      <c r="D875" s="94">
        <f>'Светодиодные светильники'!F14</f>
        <v>66</v>
      </c>
      <c r="E875" s="94">
        <f>'Светодиодные светильники'!G14</f>
        <v>72</v>
      </c>
    </row>
    <row r="876" spans="1:5" ht="36" x14ac:dyDescent="0.2">
      <c r="A876" s="76">
        <f>'Светодиодные светильники'!A15</f>
        <v>10324</v>
      </c>
      <c r="B876" s="76" t="e">
        <f>'Светодиодные светильники'!D15:I15</f>
        <v>#VALUE!</v>
      </c>
      <c r="C876" s="76" t="str">
        <f>'Светодиодные светильники'!E15</f>
        <v>240V, Настенный светодиодный светильник-бра с белой матовой колбой, 10 светодиодов по 1W, замена 60W лампы накаливания, диаметр колбы 100 мм, потребляемая мощность 11,7W. Цвет: белый</v>
      </c>
      <c r="D876" s="94">
        <f>'Светодиодные светильники'!F15</f>
        <v>20</v>
      </c>
      <c r="E876" s="94">
        <f>'Светодиодные светильники'!G15</f>
        <v>22</v>
      </c>
    </row>
    <row r="877" spans="1:5" ht="36" x14ac:dyDescent="0.2">
      <c r="A877" s="76" t="str">
        <f>'Светодиодные светильники'!A16</f>
        <v>H0015A-WW</v>
      </c>
      <c r="B877" s="76" t="e">
        <f>'Светодиодные светильники'!D16:I16</f>
        <v>#VALUE!</v>
      </c>
      <c r="C877" s="76" t="str">
        <f>'Светодиодные светильники'!E16</f>
        <v>12V, светодиодный светильник "Спот" с возможностью изменения направления света, потребляемая мощность 4,3 W,  угол рассеивания света 90°, световой поток 200 Lm. Цвет светодиодов тёплый белый</v>
      </c>
      <c r="D877" s="94">
        <f>'Светодиодные светильники'!F16</f>
        <v>15</v>
      </c>
      <c r="E877" s="94">
        <f>'Светодиодные светильники'!G16</f>
        <v>17</v>
      </c>
    </row>
    <row r="878" spans="1:5" ht="60" x14ac:dyDescent="0.2">
      <c r="A878" s="76" t="str">
        <f>'Светодиодные светильники'!A17</f>
        <v>I0074-NW</v>
      </c>
      <c r="B878" s="76" t="e">
        <f>'Светодиодные светильники'!D17:I17</f>
        <v>#VALUE!</v>
      </c>
      <c r="C878" s="76" t="str">
        <f>'Светодиодные светильники'!E17</f>
        <v>240V, Настенный светодиодный светильник кубической формы, корпус алюминиевый, 8 светодиодов по 1 W с рассеивающими линзами, направление светового потока (4 светодиода вверх и 4 светодиода вниз), угол рассеивания 31,5 градусов, потребляемая мощность 12W, влагозащищённый IP 65. Цвет светодиодов: белый</v>
      </c>
      <c r="D878" s="94">
        <f>'Светодиодные светильники'!F17</f>
        <v>23</v>
      </c>
      <c r="E878" s="94">
        <f>'Светодиодные светильники'!G17</f>
        <v>25.5</v>
      </c>
    </row>
    <row r="879" spans="1:5" ht="60" x14ac:dyDescent="0.2">
      <c r="A879" s="76" t="str">
        <f>'Светодиодные светильники'!A18</f>
        <v>I0074-WW</v>
      </c>
      <c r="B879" s="76" t="e">
        <f>'Светодиодные светильники'!D18:I18</f>
        <v>#VALUE!</v>
      </c>
      <c r="C879" s="76" t="str">
        <f>'Светодиодные светильники'!E18</f>
        <v>240V, Настенный светодиодный светильник кубической формы, корпус алюминиевый, 8 светодиодов по 1 W с рассеивающими линзами, направление светового потока (4 светодиода вверх и 4 светодиода вниз), угол рассеивания 31,5 градусов, потребляемая мощность 12W, влагозащищённый IP 65. Цвет светодиодов: тёплый белый</v>
      </c>
      <c r="D879" s="94">
        <f>'Светодиодные светильники'!F18</f>
        <v>23</v>
      </c>
      <c r="E879" s="94">
        <f>'Светодиодные светильники'!G18</f>
        <v>25.5</v>
      </c>
    </row>
    <row r="880" spans="1:5" ht="60" x14ac:dyDescent="0.2">
      <c r="A880" s="76" t="str">
        <f>'Светодиодные светильники'!A19</f>
        <v>I0074-Y</v>
      </c>
      <c r="B880" s="76" t="e">
        <f>'Светодиодные светильники'!D19:I19</f>
        <v>#VALUE!</v>
      </c>
      <c r="C880" s="76" t="str">
        <f>'Светодиодные светильники'!E19</f>
        <v>240V, Настенный светодиодный светильник кубической формы, корпус алюминиевый, 8 светодиодов по 1 W с рассеивающими линзами, направление светового потока (4 светодиода вверх и 4 светодиода вниз), угол рассеивания 31,5 градусов, потребляемая мощность 12W, влагозащищённый IP 65. Цвет светодиодов: жёлтый</v>
      </c>
      <c r="D880" s="94">
        <f>'Светодиодные светильники'!F19</f>
        <v>23</v>
      </c>
      <c r="E880" s="94">
        <f>'Светодиодные светильники'!G19</f>
        <v>25.5</v>
      </c>
    </row>
    <row r="881" spans="1:5" ht="12" x14ac:dyDescent="0.2">
      <c r="A881" s="325" t="str">
        <f>'Светодиодные светильники'!A20</f>
        <v>Потолочные подвесные светодиодные светильники</v>
      </c>
      <c r="B881" s="325"/>
      <c r="C881" s="325"/>
      <c r="D881" s="325"/>
      <c r="E881" s="325"/>
    </row>
    <row r="882" spans="1:5" ht="48" x14ac:dyDescent="0.2">
      <c r="A882" s="76">
        <f>'Светодиодные светильники'!A21</f>
        <v>90284</v>
      </c>
      <c r="B882" s="76" t="e">
        <f>'Светодиодные светильники'!D21:I21</f>
        <v>#VALUE!</v>
      </c>
      <c r="C882" s="76" t="str">
        <f>'Светодиодные светильники'!E21</f>
        <v>240V, Потолочный подвесной светодиодный светильник на тросах, корпус алюминий, 12 светодиодов, 4 отдельно вращающиеся сегмента, 3 светодиода по 1W на каждом сегменте, угол рассеивания 91,5 градусов, потребляемая мощность 15W. Цвет светодиодов: белый</v>
      </c>
      <c r="D882" s="94">
        <f>'Светодиодные светильники'!F21</f>
        <v>39</v>
      </c>
      <c r="E882" s="94">
        <f>'Светодиодные светильники'!G21</f>
        <v>42</v>
      </c>
    </row>
    <row r="883" spans="1:5" ht="48" x14ac:dyDescent="0.2">
      <c r="A883" s="76">
        <f>'Светодиодные светильники'!A22</f>
        <v>90194</v>
      </c>
      <c r="B883" s="76" t="e">
        <f>'Светодиодные светильники'!D22:I22</f>
        <v>#VALUE!</v>
      </c>
      <c r="C883" s="76" t="str">
        <f>'Светодиодные светильники'!E22</f>
        <v>240V, Потолочный подвесной светодиодный светильник на тросах, корпус алюминий, 15 светодиодов, 5 отдельно вращающихся сегмента, 3 светодиода по 1W на каждом сегменте, угол рассеивания 91 градус, потребляемая мощность 18W. Цвет светодиодов: белый</v>
      </c>
      <c r="D883" s="94">
        <f>'Светодиодные светильники'!F22</f>
        <v>39</v>
      </c>
      <c r="E883" s="94">
        <f>'Светодиодные светильники'!G22</f>
        <v>42</v>
      </c>
    </row>
    <row r="884" spans="1:5" ht="48" x14ac:dyDescent="0.2">
      <c r="A884" s="76">
        <f>'Светодиодные светильники'!A23</f>
        <v>90504</v>
      </c>
      <c r="B884" s="76" t="e">
        <f>'Светодиодные светильники'!D23:I23</f>
        <v>#VALUE!</v>
      </c>
      <c r="C884" s="76" t="str">
        <f>'Светодиодные светильники'!E23</f>
        <v>240V, Потолочный подвесной светодиодный светильник, 14 светодиодов (HIGH POWER LED) по 1W, угол рассеивания 77 градусов, светоотдача 719 Lm, потребляемая мощность 16W. Цвет светодиодов: белый. Возможно подключение диммера</v>
      </c>
      <c r="D884" s="94">
        <f>'Светодиодные светильники'!F23</f>
        <v>23</v>
      </c>
      <c r="E884" s="94">
        <f>'Светодиодные светильники'!G23</f>
        <v>25</v>
      </c>
    </row>
    <row r="885" spans="1:5" ht="48" x14ac:dyDescent="0.2">
      <c r="A885" s="76" t="str">
        <f>'Светодиодные светильники'!A24</f>
        <v>90504-WW</v>
      </c>
      <c r="B885" s="76" t="e">
        <f>'Светодиодные светильники'!D24:I24</f>
        <v>#VALUE!</v>
      </c>
      <c r="C885" s="76" t="str">
        <f>'Светодиодные светильники'!E24</f>
        <v>240V, Потолочный подвесной светодиодный светильник, 14 светодиодов (HIGH POWER LED) по 1W, угол рассеивания 77 градусов, светоотдача 719 Lm, потребляемая мощность 16W. Цвет светодиодов: тёплый белый. Возможно подключение диммера</v>
      </c>
      <c r="D885" s="94">
        <f>'Светодиодные светильники'!F24</f>
        <v>23</v>
      </c>
      <c r="E885" s="94">
        <f>'Светодиодные светильники'!G24</f>
        <v>25</v>
      </c>
    </row>
    <row r="886" spans="1:5" ht="48" x14ac:dyDescent="0.2">
      <c r="A886" s="76">
        <f>'Светодиодные светильники'!A25</f>
        <v>90534</v>
      </c>
      <c r="B886" s="76" t="e">
        <f>'Светодиодные светильники'!D25:I25</f>
        <v>#VALUE!</v>
      </c>
      <c r="C886" s="76" t="str">
        <f>'Светодиодные светильники'!E25</f>
        <v>240V, Потолочный подвесной светодиодный светильник, 14 светодиодов (HIGH POWER LED) по 1W, угол рассеивания 77 градусов, светоотдача 719 Lm, потребляемая мощность 16W. Цвет светодиодов: белый. Возможно подключение диммера</v>
      </c>
      <c r="D886" s="94">
        <f>'Светодиодные светильники'!F25</f>
        <v>23</v>
      </c>
      <c r="E886" s="94">
        <f>'Светодиодные светильники'!G25</f>
        <v>25</v>
      </c>
    </row>
    <row r="887" spans="1:5" ht="48" x14ac:dyDescent="0.2">
      <c r="A887" s="76" t="str">
        <f>'Светодиодные светильники'!A26</f>
        <v>90534-WW</v>
      </c>
      <c r="B887" s="76" t="e">
        <f>'Светодиодные светильники'!D26:I26</f>
        <v>#VALUE!</v>
      </c>
      <c r="C887" s="76" t="str">
        <f>'Светодиодные светильники'!E26</f>
        <v>240V, Потолочный подвесной светодиодный светильник, 14 светодиодов (HIGH POWER LED) по 1W, угол рассеивания 77 градусов, светоотдача 719 Lm, потребляемая мощность 16W. Цвет светодиодов: тёплый белый. Возможно подключение диммера</v>
      </c>
      <c r="D887" s="94">
        <f>'Светодиодные светильники'!F26</f>
        <v>23</v>
      </c>
      <c r="E887" s="94">
        <f>'Светодиодные светильники'!G26</f>
        <v>25</v>
      </c>
    </row>
    <row r="888" spans="1:5" ht="36" x14ac:dyDescent="0.2">
      <c r="A888" s="76">
        <f>'Светодиодные светильники'!A27</f>
        <v>90674</v>
      </c>
      <c r="B888" s="76" t="e">
        <f>'Светодиодные светильники'!D27:I27</f>
        <v>#VALUE!</v>
      </c>
      <c r="C888" s="76" t="str">
        <f>'Светодиодные светильники'!E27</f>
        <v>240V, Потолочный подвесной светодиодный светильник на тросах, корпус алюминий + пластик, 4 светодиода по 3W COB LED, потребляемая мощность 15,5W. Цвет светодиодов: белый</v>
      </c>
      <c r="D888" s="94">
        <f>'Светодиодные светильники'!F27</f>
        <v>27</v>
      </c>
      <c r="E888" s="94">
        <f>'Светодиодные светильники'!G27</f>
        <v>30</v>
      </c>
    </row>
    <row r="889" spans="1:5" ht="36" x14ac:dyDescent="0.2">
      <c r="A889" s="76">
        <f>'Светодиодные светильники'!A28</f>
        <v>90684</v>
      </c>
      <c r="B889" s="76" t="e">
        <f>'Светодиодные светильники'!D28:I28</f>
        <v>#VALUE!</v>
      </c>
      <c r="C889" s="76" t="str">
        <f>'Светодиодные светильники'!E28</f>
        <v>240V, Потолочный подвесной светодиодный светильник на тросах, корпус алюминий + пластик, 8 светодиодов по 3W COB LED,  потребляемая мощность 31,2W. Цвет светодиодов: белый</v>
      </c>
      <c r="D889" s="94">
        <f>'Светодиодные светильники'!F28</f>
        <v>33</v>
      </c>
      <c r="E889" s="94">
        <f>'Светодиодные светильники'!G28</f>
        <v>36</v>
      </c>
    </row>
    <row r="890" spans="1:5" ht="60" x14ac:dyDescent="0.2">
      <c r="A890" s="76" t="str">
        <f>'Светодиодные светильники'!A29</f>
        <v>I2433-NW</v>
      </c>
      <c r="B890" s="76" t="e">
        <f>'Светодиодные светильники'!D29:I29</f>
        <v>#VALUE!</v>
      </c>
      <c r="C890" s="76" t="str">
        <f>'Светодиодные светильники'!E29</f>
        <v>240V, Потолочный светодиодный светильник , корпус алюминиевый, 42 светодиода, 6 отдельно вращающиеся сегмента с радиатором, 7 светодиодов по 1 W с рассеивающими линзами в каждом сегменте, потребляемая мощность 49W, светоотдача 1890 Lm, ресурс 50000 часов, IP 40 . Цвет светодиодов: ровный белый</v>
      </c>
      <c r="D890" s="94">
        <f>'Светодиодные светильники'!F29</f>
        <v>90</v>
      </c>
      <c r="E890" s="94">
        <f>'Светодиодные светильники'!G29</f>
        <v>99</v>
      </c>
    </row>
    <row r="891" spans="1:5" ht="48" x14ac:dyDescent="0.2">
      <c r="A891" s="76" t="str">
        <f>'Светодиодные светильники'!A30</f>
        <v>90604CREE</v>
      </c>
      <c r="B891" s="76" t="e">
        <f>'Светодиодные светильники'!D30:I30</f>
        <v>#VALUE!</v>
      </c>
      <c r="C891" s="76" t="str">
        <f>'Светодиодные светильники'!E30</f>
        <v>240V, Потолочный светодиодный светильник "Колокол", корпус алюминиевый, 80 светодиодов по 1W, угол рассеивания 86 градусов, потребляемая мощность 96W, светоотдача 5418 Lm, для внутреннего применения IP 40. Цвет светодиодов: белый</v>
      </c>
      <c r="D891" s="94">
        <f>'Светодиодные светильники'!F30</f>
        <v>55</v>
      </c>
      <c r="E891" s="94">
        <f>'Светодиодные светильники'!G30</f>
        <v>60</v>
      </c>
    </row>
    <row r="892" spans="1:5" ht="12" x14ac:dyDescent="0.2">
      <c r="A892" s="325" t="str">
        <f>'Светодиодные светильники'!A31</f>
        <v>Линейные светодиодные светильники</v>
      </c>
      <c r="B892" s="325"/>
      <c r="C892" s="325"/>
      <c r="D892" s="325"/>
      <c r="E892" s="325"/>
    </row>
    <row r="893" spans="1:5" ht="36" x14ac:dyDescent="0.2">
      <c r="A893" s="76" t="str">
        <f>'Светодиодные светильники'!A32</f>
        <v>I0943G</v>
      </c>
      <c r="B893" s="76" t="e">
        <f>'Светодиодные светильники'!D32:I32</f>
        <v>#VALUE!</v>
      </c>
      <c r="C893" s="76" t="str">
        <f>'Светодиодные светильники'!E32</f>
        <v>Линейный светодиодный светильник, 450х23 мм, корпус алюминиевый, 5 светодиодов по 1W, подключение через драйвер 350 mA, IP 54. Цвет светодиодов: белый</v>
      </c>
      <c r="D893" s="94">
        <f>'Светодиодные светильники'!F32</f>
        <v>7.2</v>
      </c>
      <c r="E893" s="94">
        <f>'Светодиодные светильники'!G32</f>
        <v>8</v>
      </c>
    </row>
    <row r="894" spans="1:5" ht="36" x14ac:dyDescent="0.2">
      <c r="A894" s="76" t="str">
        <f>'Светодиодные светильники'!A33</f>
        <v>I0943G-WW</v>
      </c>
      <c r="B894" s="76" t="e">
        <f>'Светодиодные светильники'!D33:I33</f>
        <v>#VALUE!</v>
      </c>
      <c r="C894" s="76" t="str">
        <f>'Светодиодные светильники'!E33</f>
        <v>Линейный светодиодный светильник, 450х23 мм, корпус алюминиевый, 5 светодиодов по 1W, подключение через драйвер 350 mA, IP 54. Цвет светодиодов: тёплый белый</v>
      </c>
      <c r="D894" s="94">
        <f>'Светодиодные светильники'!F33</f>
        <v>7.2</v>
      </c>
      <c r="E894" s="94">
        <f>'Светодиодные светильники'!G33</f>
        <v>8</v>
      </c>
    </row>
    <row r="895" spans="1:5" ht="36" x14ac:dyDescent="0.2">
      <c r="A895" s="76" t="str">
        <f>'Светодиодные светильники'!A34</f>
        <v>I0923G</v>
      </c>
      <c r="B895" s="76" t="e">
        <f>'Светодиодные светильники'!D34:I34</f>
        <v>#VALUE!</v>
      </c>
      <c r="C895" s="76" t="str">
        <f>'Светодиодные светильники'!E34</f>
        <v>Линейный светодиодный светильник, 450х23 мм, корпус алюминиевый 3 светодиода по 1W, подключение через драйвер 350 mA, IP 54. Цвет светодиодов: белый</v>
      </c>
      <c r="D895" s="94">
        <f>'Светодиодные светильники'!F34</f>
        <v>8</v>
      </c>
      <c r="E895" s="94">
        <f>'Светодиодные светильники'!G34</f>
        <v>9</v>
      </c>
    </row>
    <row r="896" spans="1:5" ht="36" x14ac:dyDescent="0.2">
      <c r="A896" s="76" t="str">
        <f>'Светодиодные светильники'!A35</f>
        <v>I0883G</v>
      </c>
      <c r="B896" s="76" t="e">
        <f>'Светодиодные светильники'!D35:I35</f>
        <v>#VALUE!</v>
      </c>
      <c r="C896" s="76" t="str">
        <f>'Светодиодные светильники'!E35</f>
        <v>Линейный светодиодный светильник, 375х23 мм, корпус алюминиевый 3 светодиода по 1W, подключение через драйвер 350 mA, IP 54. Цвет светодиодов: белый</v>
      </c>
      <c r="D896" s="94">
        <f>'Светодиодные светильники'!F35</f>
        <v>8</v>
      </c>
      <c r="E896" s="94">
        <f>'Светодиодные светильники'!G35</f>
        <v>9</v>
      </c>
    </row>
    <row r="897" spans="1:5" ht="36" x14ac:dyDescent="0.2">
      <c r="A897" s="76" t="str">
        <f>'Светодиодные светильники'!A36</f>
        <v>I0893G</v>
      </c>
      <c r="B897" s="76" t="e">
        <f>'Светодиодные светильники'!D36:I36</f>
        <v>#VALUE!</v>
      </c>
      <c r="C897" s="76" t="str">
        <f>'Светодиодные светильники'!E36</f>
        <v>Линейный светодиодный светильник с кронштейном для крепления, 375х23 мм, корпус алюминиевый 3 светодиода по 1W, подключение через драйвер 350 mA, IP 54.  Цвет светодиодов: белый</v>
      </c>
      <c r="D897" s="94">
        <f>'Светодиодные светильники'!F36</f>
        <v>8</v>
      </c>
      <c r="E897" s="94">
        <f>'Светодиодные светильники'!G36</f>
        <v>9</v>
      </c>
    </row>
    <row r="898" spans="1:5" ht="36" x14ac:dyDescent="0.2">
      <c r="A898" s="76" t="str">
        <f>'Светодиодные светильники'!A37</f>
        <v>I0963G</v>
      </c>
      <c r="B898" s="76" t="e">
        <f>'Светодиодные светильники'!D37:I37</f>
        <v>#VALUE!</v>
      </c>
      <c r="C898" s="76" t="str">
        <f>'Светодиодные светильники'!E37</f>
        <v>Линейный светодиодный светильник, 600х23 мм, корпус алюминиевый, 8 светодиодов по 1W, подключение через драйвер 350 mA, IP 54. Цвет светодиодов: белый</v>
      </c>
      <c r="D898" s="94">
        <f>'Светодиодные светильники'!F37</f>
        <v>11</v>
      </c>
      <c r="E898" s="94">
        <f>'Светодиодные светильники'!G37</f>
        <v>12</v>
      </c>
    </row>
    <row r="899" spans="1:5" ht="36" x14ac:dyDescent="0.2">
      <c r="A899" s="76" t="str">
        <f>'Светодиодные светильники'!A38</f>
        <v>I0963G-WW</v>
      </c>
      <c r="B899" s="76" t="e">
        <f>'Светодиодные светильники'!D38:I38</f>
        <v>#VALUE!</v>
      </c>
      <c r="C899" s="76" t="str">
        <f>'Светодиодные светильники'!E38</f>
        <v>Линейный светодиодный светильник, 600х23 мм, корпус алюминиевый, 8 светодиодов по 1W, подключение через драйвер 350 mA, IP 54. Цвет светодиодов: тёплый белый</v>
      </c>
      <c r="D899" s="94">
        <f>'Светодиодные светильники'!F38</f>
        <v>11</v>
      </c>
      <c r="E899" s="94">
        <f>'Светодиодные светильники'!G38</f>
        <v>12</v>
      </c>
    </row>
    <row r="900" spans="1:5" ht="36" x14ac:dyDescent="0.2">
      <c r="A900" s="76" t="str">
        <f>'Светодиодные светильники'!A39</f>
        <v>I0973G</v>
      </c>
      <c r="B900" s="76" t="e">
        <f>'Светодиодные светильники'!D39:I39</f>
        <v>#VALUE!</v>
      </c>
      <c r="C900" s="76" t="str">
        <f>'Светодиодные светильники'!E39</f>
        <v>Линейный светодиодный светильник с кронштейном для крепления, 600х23 мм, корпус алюминиевый, 8 светодиодов по 1W, подключение через драйвер 350 mA, IP 54. Цвет светодиодов: белый</v>
      </c>
      <c r="D900" s="94">
        <f>'Светодиодные светильники'!F39</f>
        <v>14</v>
      </c>
      <c r="E900" s="94">
        <f>'Светодиодные светильники'!G39</f>
        <v>15</v>
      </c>
    </row>
    <row r="901" spans="1:5" ht="36" x14ac:dyDescent="0.2">
      <c r="A901" s="76" t="str">
        <f>'Светодиодные светильники'!A40</f>
        <v>I0973G-WW</v>
      </c>
      <c r="B901" s="76" t="e">
        <f>'Светодиодные светильники'!D40:I40</f>
        <v>#VALUE!</v>
      </c>
      <c r="C901" s="76" t="str">
        <f>'Светодиодные светильники'!E40</f>
        <v>Линейный светодиодный светильник с кронштейном для крепления, 600х23 мм, корпус алюминиевый, 8 светодиодов по 1W, подключение через драйвер 350 mA, IP 54. Цвет светодиодов: тёплый белый</v>
      </c>
      <c r="D901" s="94">
        <f>'Светодиодные светильники'!F40</f>
        <v>14</v>
      </c>
      <c r="E901" s="94">
        <f>'Светодиодные светильники'!G40</f>
        <v>15</v>
      </c>
    </row>
    <row r="902" spans="1:5" ht="24" x14ac:dyDescent="0.2">
      <c r="A902" s="76" t="str">
        <f>'Светодиодные светильники'!A41</f>
        <v>WR-JC4</v>
      </c>
      <c r="B902" s="76" t="e">
        <f>'Светодиодные светильники'!D41:I41</f>
        <v>#VALUE!</v>
      </c>
      <c r="C902" s="76" t="str">
        <f>'Светодиодные светильники'!E41</f>
        <v>Распределительая коробка для подключения светодиодной алюминиевой линейки (максимум 4 линейных светильника)</v>
      </c>
      <c r="D902" s="94">
        <f>'Светодиодные светильники'!F41</f>
        <v>3.5</v>
      </c>
      <c r="E902" s="94">
        <f>'Светодиодные светильники'!G41</f>
        <v>4</v>
      </c>
    </row>
    <row r="903" spans="1:5" ht="24" x14ac:dyDescent="0.2">
      <c r="A903" s="76" t="str">
        <f>'Светодиодные светильники'!A42</f>
        <v>WR-CCPS18W</v>
      </c>
      <c r="B903" s="76" t="e">
        <f>'Светодиодные светильники'!D42:I42</f>
        <v>#VALUE!</v>
      </c>
      <c r="C903" s="76" t="str">
        <f>'Светодиодные светильники'!E42</f>
        <v>Светодиодный драйвер для подключения алюминиевой линейки со светодиодами, 18W</v>
      </c>
      <c r="D903" s="94">
        <f>'Светодиодные светильники'!F42</f>
        <v>25.6</v>
      </c>
      <c r="E903" s="94">
        <f>'Светодиодные светильники'!G42</f>
        <v>28</v>
      </c>
    </row>
    <row r="904" spans="1:5" ht="18" x14ac:dyDescent="0.2">
      <c r="A904" s="324" t="str">
        <f>'Светодиодные панели'!A5</f>
        <v>Светодиодные панели (I-Panels)</v>
      </c>
      <c r="B904" s="324"/>
      <c r="C904" s="324"/>
      <c r="D904" s="324"/>
      <c r="E904" s="324"/>
    </row>
    <row r="905" spans="1:5" ht="48" x14ac:dyDescent="0.2">
      <c r="A905" s="76" t="str">
        <f>'Светодиодные панели'!A6</f>
        <v>1200 High Power LED I-Panel К0013</v>
      </c>
      <c r="B905" s="76" t="e">
        <f>'Светодиодные панели'!D6:G6</f>
        <v>#VALUE!</v>
      </c>
      <c r="C905" s="76" t="str">
        <f>'Светодиодные панели'!E6</f>
        <v>Светодиодная панель К0013, размер 1200Х300 мм, толщина 36 мм, входное напряжение 100-240V/АС, 56 (HIGH POWER LED) светодиодов белого цвета по 1W, потребляемая мощность 67W, светоотдача 2240 Lm, для внутреннего применения IP 40, СТ:6000К</v>
      </c>
      <c r="D905" s="94">
        <f>'Светодиодные панели'!F6</f>
        <v>55</v>
      </c>
      <c r="E905" s="94">
        <f>'Светодиодные панели'!G6</f>
        <v>70</v>
      </c>
    </row>
    <row r="906" spans="1:5" ht="48" x14ac:dyDescent="0.2">
      <c r="A906" s="76" t="str">
        <f>'Светодиодные панели'!A7</f>
        <v>600 High Power LED I-Panel К0023</v>
      </c>
      <c r="B906" s="76" t="e">
        <f>'Светодиодные панели'!D7:G7</f>
        <v>#VALUE!</v>
      </c>
      <c r="C906" s="76" t="str">
        <f>'Светодиодные панели'!E7</f>
        <v>Светодиодная панель К0023, размер 600Х600 мм, толщина 36 мм, входное напряжение 100-240V/АС, 56 (HIGH POWER LED) светодиодов белого цвета по 1W, потребляемая мощность 67 W, светоотдача 2240 Lm, для внутреннего применения IP 40, СТ:6000К</v>
      </c>
      <c r="D906" s="94">
        <f>'Светодиодные панели'!F7</f>
        <v>45</v>
      </c>
      <c r="E906" s="94">
        <f>'Светодиодные панели'!G7</f>
        <v>55</v>
      </c>
    </row>
    <row r="907" spans="1:5" ht="48" x14ac:dyDescent="0.2">
      <c r="A907" s="76" t="str">
        <f>'Светодиодные панели'!A8</f>
        <v>300 High Power LED I-Panel К0033</v>
      </c>
      <c r="B907" s="76" t="e">
        <f>'Светодиодные панели'!D8:G8</f>
        <v>#VALUE!</v>
      </c>
      <c r="C907" s="76" t="str">
        <f>'Светодиодные панели'!E8</f>
        <v>Светодиодная панель К0033, размер 300Х300 мм, толщина 36 мм, входное напряжение 100-240V/АС, 24 (HIGH POWER LED) светодиодов белого цвет по 1W, потребляемая мощность 29W, светоотдача 960 Lm, для внутреннего применения IP 40, СТ:6000К</v>
      </c>
      <c r="D907" s="94">
        <f>'Светодиодные панели'!F8</f>
        <v>22</v>
      </c>
      <c r="E907" s="94">
        <f>'Светодиодные панели'!G8</f>
        <v>27</v>
      </c>
    </row>
    <row r="908" spans="1:5" ht="48" x14ac:dyDescent="0.2">
      <c r="A908" s="76" t="str">
        <f>'Светодиодные панели'!A9</f>
        <v>1200 Superbright LED I-Panel К0073</v>
      </c>
      <c r="B908" s="76" t="e">
        <f>'Светодиодные панели'!D9:G9</f>
        <v>#VALUE!</v>
      </c>
      <c r="C908" s="76" t="str">
        <f>'Светодиодные панели'!E9</f>
        <v>Светодиодная панель К0073, размер 1200Х300 мм, толщина 12,5 мм, входное напряжение 100-240V/АС, 420 сверхярких светодиодов белого цвета по 0,2W, потребляемая мощность 100W, светоотдача 2000 Lm, для внутреннего применения IP 40, СТ:6300К</v>
      </c>
      <c r="D908" s="94">
        <f>'Светодиодные панели'!F9</f>
        <v>55</v>
      </c>
      <c r="E908" s="94">
        <f>'Светодиодные панели'!G9</f>
        <v>70</v>
      </c>
    </row>
    <row r="909" spans="1:5" ht="48" x14ac:dyDescent="0.2">
      <c r="A909" s="76" t="str">
        <f>'Светодиодные панели'!A10</f>
        <v>600 Superbright LED I-Panel К0083</v>
      </c>
      <c r="B909" s="76" t="e">
        <f>'Светодиодные панели'!D10:G10</f>
        <v>#VALUE!</v>
      </c>
      <c r="C909" s="76" t="str">
        <f>'Светодиодные панели'!E10</f>
        <v>Светодиодная панель К0083, размер 600Х600 мм, толщина 12,5 мм, входное напряжение 100-240V/AC, 430 сверхярких светодиодов белого цвета по 0,2W, потребляемая мощность 105W, светоотдача 2000 Lm, для внутреннего применеия IP 40, СТ:6300К</v>
      </c>
      <c r="D909" s="94">
        <f>'Светодиодные панели'!F10</f>
        <v>45</v>
      </c>
      <c r="E909" s="94">
        <f>'Светодиодные панели'!G10</f>
        <v>55</v>
      </c>
    </row>
    <row r="910" spans="1:5" ht="48" x14ac:dyDescent="0.2">
      <c r="A910" s="76" t="str">
        <f>'Светодиодные панели'!A11</f>
        <v>300 Superbright LED I-Panel К0093</v>
      </c>
      <c r="B910" s="76" t="e">
        <f>'Светодиодные панели'!D11:G11</f>
        <v>#VALUE!</v>
      </c>
      <c r="C910" s="76" t="str">
        <f>'Светодиодные панели'!E11</f>
        <v>Светодиодная панель К0093, размер 300Х300 мм, толщина 12,5 мм, входное напряжение 100-240V/АС, 105 сверхярких светодиодов белого цвета по 0,2W, потребляемая мощность 60W, светоотдача 640 Lm, для внутреннего применения IP 40, СТ:6000К</v>
      </c>
      <c r="D910" s="94">
        <f>'Светодиодные панели'!F11</f>
        <v>22</v>
      </c>
      <c r="E910" s="94">
        <f>'Светодиодные панели'!G11</f>
        <v>27</v>
      </c>
    </row>
    <row r="911" spans="1:5" ht="48" x14ac:dyDescent="0.2">
      <c r="A911" s="76" t="str">
        <f>'Светодиодные панели'!A12</f>
        <v>К3043</v>
      </c>
      <c r="B911" s="76" t="e">
        <f>'Светодиодные панели'!D12:G12</f>
        <v>#VALUE!</v>
      </c>
      <c r="C911" s="76" t="str">
        <f>'Светодиодные панели'!E12</f>
        <v>Светодиодная панель 600х600, три ряда светодиодов, 30 светодиодов (HIGH POWER LED) по 1 W, потребляемая мощность 37W, угол рассеивания 81 градус, входное напряжение 100-240V AC 50/60Hz, светоотдача 2113 lm, СТ:6300К. Цвет светодиодов: белый</v>
      </c>
      <c r="D911" s="94">
        <f>'Светодиодные панели'!F12</f>
        <v>30</v>
      </c>
      <c r="E911" s="94">
        <f>'Светодиодные панели'!G12</f>
        <v>35</v>
      </c>
    </row>
    <row r="912" spans="1:5" ht="48" x14ac:dyDescent="0.2">
      <c r="A912" s="76" t="str">
        <f>'Светодиодные панели'!A13</f>
        <v>К3053</v>
      </c>
      <c r="B912" s="76" t="e">
        <f>'Светодиодные панели'!D13:G13</f>
        <v>#VALUE!</v>
      </c>
      <c r="C912" s="76" t="str">
        <f>'Светодиодные панели'!E13</f>
        <v>Светодиодная панель 1200х300, два ряда светодиодов, 44 светодиода (HIGH POWER LED) по 1 W, потребляемая мощность 47W, угол рассеивания 81 градус, входное напряжение 100-240V AC 50/60Hz, светоотдача 2665 lm, СТ:6300К. Цвет светодиодов: белый</v>
      </c>
      <c r="D912" s="94">
        <f>'Светодиодные панели'!F13</f>
        <v>35</v>
      </c>
      <c r="E912" s="94">
        <f>'Светодиодные панели'!G13</f>
        <v>40</v>
      </c>
    </row>
    <row r="913" spans="1:5" ht="18" x14ac:dyDescent="0.2">
      <c r="A913" s="327" t="str">
        <f>Содержание!E34</f>
        <v>Светильники для ЖКХ</v>
      </c>
      <c r="B913" s="328"/>
      <c r="C913" s="328"/>
      <c r="D913" s="328"/>
      <c r="E913" s="329"/>
    </row>
    <row r="914" spans="1:5" ht="48" x14ac:dyDescent="0.2">
      <c r="A914" s="76" t="str">
        <f>'Светильники для ЖКХ'!A6</f>
        <v>92744 (MC6WW1-C) Citizen</v>
      </c>
      <c r="B914" s="76" t="e">
        <f>'Светодиодные панели'!D14:G14</f>
        <v>#VALUE!</v>
      </c>
      <c r="C914" s="76" t="str">
        <f>'Светильники для ЖКХ'!E6</f>
        <v>240V, Накладной светильник для ЖКХ со светодиодной матрицей, светодиодная матрица 1х6W Citizen, потребляемая мощность 7,7W, форма светильника - полусфера, корпус алюминиевый + рассеиватель пластик-поликарбонат, светоотдача 304 Lm, температура свечения 3000-3500К, степень защиты IP-65</v>
      </c>
      <c r="D914" s="94">
        <f>'Светильники для ЖКХ'!F6</f>
        <v>23</v>
      </c>
      <c r="E914" s="94">
        <f>'Светильники для ЖКХ'!G6</f>
        <v>24</v>
      </c>
    </row>
    <row r="915" spans="1:5" ht="48" x14ac:dyDescent="0.2">
      <c r="A915" s="76" t="str">
        <f>'Светильники для ЖКХ'!A7</f>
        <v>92744 (C6N1-C) Citizen</v>
      </c>
      <c r="B915" s="76" t="e">
        <f>'Светодиодные панели'!D15:G15</f>
        <v>#VALUE!</v>
      </c>
      <c r="C915" s="76" t="str">
        <f>'Светильники для ЖКХ'!E7</f>
        <v>240V, Накладной светильник для ЖКХ со светодиодной матрицей, светодиодная матрица 1х6W Citizen, потребляемая мощность 7,7W, форма светильника - полусфера, корпус алюминиевый + рассеиватель пластик-поликарбонат, светоотдача 325 Lm, температура свечения 5000-5500К, степень защиты IP-65</v>
      </c>
      <c r="D915" s="94">
        <f>'Светильники для ЖКХ'!F7</f>
        <v>23</v>
      </c>
      <c r="E915" s="94">
        <f>'Светильники для ЖКХ'!G7</f>
        <v>24</v>
      </c>
    </row>
    <row r="916" spans="1:5" ht="48" x14ac:dyDescent="0.2">
      <c r="A916" s="76" t="str">
        <f>'Светильники для ЖКХ'!A8</f>
        <v>92754 (MC13WW1-C) Citizen</v>
      </c>
      <c r="B916" s="76" t="e">
        <f>'Светодиодные панели'!D16:G16</f>
        <v>#VALUE!</v>
      </c>
      <c r="C916" s="76" t="str">
        <f>'Светильники для ЖКХ'!E8</f>
        <v>240V, Накладной светильник для ЖКХ со светодиодной матрицей, светодиодная матрица 1х13W Citizen, потребляемая мощность 15,5W, форма светильника - полусфера, корпус алюминиевый + рассеиватель пластик-поликарбонат, светоотдача 747 Lm, температура свечения 3000-3500К, степень защиты IP-65</v>
      </c>
      <c r="D916" s="94">
        <f>'Светильники для ЖКХ'!F8</f>
        <v>30</v>
      </c>
      <c r="E916" s="94">
        <f>'Светильники для ЖКХ'!G8</f>
        <v>32</v>
      </c>
    </row>
    <row r="917" spans="1:5" ht="48" x14ac:dyDescent="0.2">
      <c r="A917" s="76" t="str">
        <f>'Светильники для ЖКХ'!A9</f>
        <v>92754 (C13N1-C) Citizen</v>
      </c>
      <c r="B917" s="76" t="e">
        <f>'Светодиодные панели'!D17:G17</f>
        <v>#VALUE!</v>
      </c>
      <c r="C917" s="76" t="str">
        <f>'Светильники для ЖКХ'!E9</f>
        <v>240V, Накладной светильник для ЖКХ со светодиодной матрицей, светодиодная матрица 1х13W Citizen, потребляемая мощность 15,5W, форма светильника - полусфера, корпус алюминиевый + рассеиватель пластик-поликарбонат, светоотдача 1072 Lm, температура свечения 5000-5500К, степень защиты IP-65</v>
      </c>
      <c r="D917" s="94">
        <f>'Светильники для ЖКХ'!F9</f>
        <v>30</v>
      </c>
      <c r="E917" s="94">
        <f>'Светильники для ЖКХ'!G9</f>
        <v>32</v>
      </c>
    </row>
    <row r="918" spans="1:5" ht="48" x14ac:dyDescent="0.2">
      <c r="A918" s="76" t="str">
        <f>'Светильники для ЖКХ'!A10</f>
        <v>92764 (C26N-C) Citizen</v>
      </c>
      <c r="B918" s="76" t="e">
        <f>'Светодиодные панели'!D18:G18</f>
        <v>#VALUE!</v>
      </c>
      <c r="C918" s="76" t="str">
        <f>'Светильники для ЖКХ'!E10</f>
        <v>240V, Накладной светильник для ЖКХ со светодиодной матрицей, светодиодная матрица 1х26W Citizen, потребляемая мощность 29,1W, форма светильника - полусфера, корпус алюминиевый + рассеиватель пластик-поликарбонат, светоотдача 2140 Lm, температура свечения 5000-5500К, степень защиты IP-65</v>
      </c>
      <c r="D918" s="94">
        <f>'Светильники для ЖКХ'!F10</f>
        <v>42</v>
      </c>
      <c r="E918" s="94">
        <f>'Светильники для ЖКХ'!G10</f>
        <v>44</v>
      </c>
    </row>
  </sheetData>
  <customSheetViews>
    <customSheetView guid="{387FB4AB-0DDA-49CE-893D-FDA5B323CE06}">
      <selection sqref="A1:F1"/>
      <pageMargins left="0.39370078740157483" right="0.39370078740157483" top="0.39370078740157483" bottom="0.39370078740157483" header="0.11811023622047245" footer="0.11811023622047245"/>
      <pageSetup paperSize="9" scale="75" orientation="portrait" r:id="rId1"/>
      <headerFooter alignWithMargins="0"/>
    </customSheetView>
    <customSheetView guid="{117E5385-9640-4B3C-81D5-4AABB19413BA}" hiddenColumns="1">
      <selection sqref="A1:F1"/>
      <pageMargins left="0.39370078740157483" right="0.39370078740157483" top="0.39370078740157483" bottom="0.39370078740157483" header="0.11811023622047245" footer="0.11811023622047245"/>
      <pageSetup paperSize="9" scale="75" orientation="portrait" r:id="rId2"/>
      <headerFooter alignWithMargins="0"/>
    </customSheetView>
    <customSheetView guid="{810B5283-CE84-444D-A80F-01A73D7F1E1F}">
      <selection sqref="A1:F1"/>
      <pageMargins left="0.39370078740157483" right="0.39370078740157483" top="0.39370078740157483" bottom="0.39370078740157483" header="0.11811023622047245" footer="0.11811023622047245"/>
      <pageSetup paperSize="9" scale="75" orientation="portrait" r:id="rId3"/>
      <headerFooter alignWithMargins="0"/>
    </customSheetView>
    <customSheetView guid="{8AD9A505-2CB9-41E9-BA6E-2067C4057336}" hiddenColumns="1">
      <selection sqref="A1:F1"/>
      <pageMargins left="0.39370078740157483" right="0.39370078740157483" top="0.39370078740157483" bottom="0.39370078740157483" header="0.11811023622047245" footer="0.11811023622047245"/>
      <pageSetup paperSize="9" scale="75" orientation="portrait" r:id="rId4"/>
      <headerFooter alignWithMargins="0"/>
    </customSheetView>
  </customSheetViews>
  <mergeCells count="115">
    <mergeCell ref="A613:E613"/>
    <mergeCell ref="A702:E702"/>
    <mergeCell ref="A366:E366"/>
    <mergeCell ref="A524:E524"/>
    <mergeCell ref="A491:E491"/>
    <mergeCell ref="A466:E466"/>
    <mergeCell ref="A499:E499"/>
    <mergeCell ref="A637:E637"/>
    <mergeCell ref="A535:E535"/>
    <mergeCell ref="A372:E372"/>
    <mergeCell ref="A513:E513"/>
    <mergeCell ref="A312:E312"/>
    <mergeCell ref="A383:E383"/>
    <mergeCell ref="A394:E394"/>
    <mergeCell ref="A397:E397"/>
    <mergeCell ref="A581:E581"/>
    <mergeCell ref="A591:E591"/>
    <mergeCell ref="A599:E599"/>
    <mergeCell ref="A556:E556"/>
    <mergeCell ref="A595:E595"/>
    <mergeCell ref="A1:E1"/>
    <mergeCell ref="A2:E2"/>
    <mergeCell ref="A5:E5"/>
    <mergeCell ref="A6:E6"/>
    <mergeCell ref="A64:E64"/>
    <mergeCell ref="A75:E75"/>
    <mergeCell ref="A19:E19"/>
    <mergeCell ref="A34:E34"/>
    <mergeCell ref="A51:E51"/>
    <mergeCell ref="A58:E58"/>
    <mergeCell ref="A39:E39"/>
    <mergeCell ref="A47:E47"/>
    <mergeCell ref="A29:E29"/>
    <mergeCell ref="A79:E79"/>
    <mergeCell ref="A84:E84"/>
    <mergeCell ref="A85:E85"/>
    <mergeCell ref="A291:E291"/>
    <mergeCell ref="A98:E98"/>
    <mergeCell ref="A105:E105"/>
    <mergeCell ref="A175:E175"/>
    <mergeCell ref="A147:E147"/>
    <mergeCell ref="A273:E273"/>
    <mergeCell ref="A201:E201"/>
    <mergeCell ref="A264:E264"/>
    <mergeCell ref="A227:E227"/>
    <mergeCell ref="A251:E251"/>
    <mergeCell ref="A91:E91"/>
    <mergeCell ref="A277:E277"/>
    <mergeCell ref="A187:E187"/>
    <mergeCell ref="A200:E200"/>
    <mergeCell ref="A220:E220"/>
    <mergeCell ref="A231:E231"/>
    <mergeCell ref="A237:E237"/>
    <mergeCell ref="A244:E244"/>
    <mergeCell ref="A163:E163"/>
    <mergeCell ref="A168:E168"/>
    <mergeCell ref="A174:E174"/>
    <mergeCell ref="A281:E281"/>
    <mergeCell ref="A286:E286"/>
    <mergeCell ref="A292:E292"/>
    <mergeCell ref="A298:E298"/>
    <mergeCell ref="A302:E302"/>
    <mergeCell ref="A307:E307"/>
    <mergeCell ref="A840:E840"/>
    <mergeCell ref="A865:E865"/>
    <mergeCell ref="A866:E866"/>
    <mergeCell ref="A402:E402"/>
    <mergeCell ref="A429:E429"/>
    <mergeCell ref="A448:E448"/>
    <mergeCell ref="A449:E449"/>
    <mergeCell ref="A470:E470"/>
    <mergeCell ref="A471:E471"/>
    <mergeCell ref="A480:E480"/>
    <mergeCell ref="A502:E502"/>
    <mergeCell ref="A511:E511"/>
    <mergeCell ref="A519:E519"/>
    <mergeCell ref="A542:E542"/>
    <mergeCell ref="A555:E555"/>
    <mergeCell ref="A563:E563"/>
    <mergeCell ref="A571:E571"/>
    <mergeCell ref="A871:E871"/>
    <mergeCell ref="A881:E881"/>
    <mergeCell ref="A892:E892"/>
    <mergeCell ref="A904:E904"/>
    <mergeCell ref="A913:E913"/>
    <mergeCell ref="A712:E712"/>
    <mergeCell ref="A721:E721"/>
    <mergeCell ref="A724:E724"/>
    <mergeCell ref="A736:E736"/>
    <mergeCell ref="A759:E759"/>
    <mergeCell ref="A779:E779"/>
    <mergeCell ref="A782:E782"/>
    <mergeCell ref="A745:E745"/>
    <mergeCell ref="A112:E112"/>
    <mergeCell ref="A117:E117"/>
    <mergeCell ref="A119:E119"/>
    <mergeCell ref="A125:E125"/>
    <mergeCell ref="A132:E132"/>
    <mergeCell ref="A137:E137"/>
    <mergeCell ref="A146:E146"/>
    <mergeCell ref="A155:E155"/>
    <mergeCell ref="A797:E797"/>
    <mergeCell ref="A649:E649"/>
    <mergeCell ref="A650:E650"/>
    <mergeCell ref="A660:E660"/>
    <mergeCell ref="A670:E670"/>
    <mergeCell ref="A676:E676"/>
    <mergeCell ref="A688:E688"/>
    <mergeCell ref="A695:E695"/>
    <mergeCell ref="A699:E699"/>
    <mergeCell ref="A605:E605"/>
    <mergeCell ref="A609:E609"/>
    <mergeCell ref="A615:E615"/>
    <mergeCell ref="A642:E642"/>
    <mergeCell ref="A646:E646"/>
  </mergeCells>
  <phoneticPr fontId="9" type="noConversion"/>
  <pageMargins left="0.39370078740157483" right="0.39370078740157483" top="0.39370078740157483" bottom="0.39370078740157483" header="0.11811023622047245" footer="0.11811023622047245"/>
  <pageSetup paperSize="9" scale="75" orientation="portrait" r:id="rId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44"/>
  <sheetViews>
    <sheetView zoomScaleNormal="100" workbookViewId="0">
      <pane ySplit="4" topLeftCell="A5" activePane="bottomLeft" state="frozen"/>
      <selection pane="bottomLeft" activeCell="H3" sqref="F3:I3"/>
    </sheetView>
  </sheetViews>
  <sheetFormatPr defaultRowHeight="24.2" customHeight="1" x14ac:dyDescent="0.15"/>
  <cols>
    <col min="1" max="1" width="25.42578125" style="2" customWidth="1"/>
    <col min="2" max="2" width="9.5703125" style="2" bestFit="1" customWidth="1"/>
    <col min="3" max="3" width="9" style="2" bestFit="1" customWidth="1"/>
    <col min="4" max="4" width="20.85546875" style="2" customWidth="1"/>
    <col min="5" max="5" width="52" style="2" customWidth="1"/>
    <col min="6" max="6" width="13.7109375" style="2" customWidth="1"/>
    <col min="7" max="7" width="14.7109375" style="2" customWidth="1"/>
    <col min="8" max="8" width="14.28515625" style="2" customWidth="1"/>
    <col min="9" max="9" width="18" style="2" customWidth="1"/>
    <col min="10" max="16384" width="9.140625" style="2"/>
  </cols>
  <sheetData>
    <row r="1" spans="1:9" ht="24.2" customHeight="1" x14ac:dyDescent="0.15">
      <c r="A1" s="260" t="str">
        <f>Дюралайт!A1</f>
        <v>ООО “НеоТайп”, г. Москва, ул. 16-я Парковая, д. 30 
Телефон/Факс: (499) 461-4505, (495) 983-11-65, (495) 978-4130 E-mail: info@svetenergo.ru</v>
      </c>
      <c r="B1" s="260"/>
      <c r="C1" s="260"/>
      <c r="D1" s="260"/>
      <c r="E1" s="260"/>
      <c r="F1" s="260"/>
      <c r="G1" s="260"/>
      <c r="H1" s="260"/>
      <c r="I1" s="261"/>
    </row>
    <row r="2" spans="1:9" ht="24.2" customHeight="1" x14ac:dyDescent="0.15">
      <c r="A2" s="243"/>
      <c r="B2" s="243"/>
      <c r="C2" s="243"/>
      <c r="D2" s="243"/>
      <c r="E2" s="243"/>
      <c r="F2" s="243"/>
      <c r="G2" s="243"/>
      <c r="H2" s="243"/>
      <c r="I2" s="262"/>
    </row>
    <row r="3" spans="1:9" ht="35.25" customHeight="1" x14ac:dyDescent="0.15">
      <c r="A3" s="244" t="s">
        <v>670</v>
      </c>
      <c r="B3" s="245"/>
      <c r="C3" s="245"/>
      <c r="D3" s="245"/>
      <c r="E3" s="246"/>
      <c r="F3" s="255" t="str">
        <f>Дюралайт!F3</f>
        <v>Курс доллара ЦБ + 2.5% = У.Е.</v>
      </c>
      <c r="G3" s="256"/>
      <c r="H3" s="255" t="str">
        <f>Дюралайт!H3</f>
        <v>Курс доллара: 65,3281 руб. + 2,5%</v>
      </c>
      <c r="I3" s="256"/>
    </row>
    <row r="4" spans="1:9" ht="24.2" customHeight="1" x14ac:dyDescent="0.15">
      <c r="A4" s="140" t="s">
        <v>584</v>
      </c>
      <c r="B4" s="140" t="s">
        <v>1084</v>
      </c>
      <c r="C4" s="140" t="s">
        <v>1087</v>
      </c>
      <c r="D4" s="140" t="s">
        <v>555</v>
      </c>
      <c r="E4" s="140" t="s">
        <v>1667</v>
      </c>
      <c r="F4" s="19" t="str">
        <f>Дюралайт!F4</f>
        <v>Опт</v>
      </c>
      <c r="G4" s="20" t="str">
        <f>Дюралайт!G4</f>
        <v>Розница</v>
      </c>
      <c r="H4" s="19" t="str">
        <f>F4</f>
        <v>Опт</v>
      </c>
      <c r="I4" s="20" t="str">
        <f>G4</f>
        <v>Розница</v>
      </c>
    </row>
    <row r="5" spans="1:9" ht="24.2" customHeight="1" x14ac:dyDescent="0.15">
      <c r="A5" s="272" t="s">
        <v>1147</v>
      </c>
      <c r="B5" s="273"/>
      <c r="C5" s="273"/>
      <c r="D5" s="273"/>
      <c r="E5" s="273"/>
      <c r="F5" s="273"/>
      <c r="G5" s="273"/>
      <c r="H5" s="273"/>
      <c r="I5" s="274"/>
    </row>
    <row r="6" spans="1:9" ht="81.75" customHeight="1" x14ac:dyDescent="0.15">
      <c r="A6" s="14" t="s">
        <v>306</v>
      </c>
      <c r="B6" s="14"/>
      <c r="C6" s="14" t="s">
        <v>1088</v>
      </c>
      <c r="D6" s="14"/>
      <c r="E6" s="27" t="s">
        <v>637</v>
      </c>
      <c r="F6" s="210">
        <v>3.4</v>
      </c>
      <c r="G6" s="210">
        <v>3.9</v>
      </c>
      <c r="H6" s="68">
        <f>F6*Содержание!$C$42</f>
        <v>227.6684285</v>
      </c>
      <c r="I6" s="68">
        <f>G6*Содержание!$C$42</f>
        <v>261.14907975</v>
      </c>
    </row>
    <row r="7" spans="1:9" ht="80.25" customHeight="1" x14ac:dyDescent="0.15">
      <c r="A7" s="14" t="s">
        <v>307</v>
      </c>
      <c r="B7" s="14"/>
      <c r="C7" s="14" t="s">
        <v>1088</v>
      </c>
      <c r="D7" s="14"/>
      <c r="E7" s="27" t="s">
        <v>651</v>
      </c>
      <c r="F7" s="210">
        <v>6</v>
      </c>
      <c r="G7" s="210">
        <v>7</v>
      </c>
      <c r="H7" s="68">
        <f>F7*Содержание!$C$42</f>
        <v>401.76781500000004</v>
      </c>
      <c r="I7" s="68">
        <f>G7*Содержание!$C$42</f>
        <v>468.72911750000003</v>
      </c>
    </row>
    <row r="8" spans="1:9" ht="83.25" customHeight="1" x14ac:dyDescent="0.15">
      <c r="A8" s="14" t="s">
        <v>308</v>
      </c>
      <c r="B8" s="14"/>
      <c r="C8" s="14" t="s">
        <v>1088</v>
      </c>
      <c r="D8" s="14"/>
      <c r="E8" s="27" t="s">
        <v>638</v>
      </c>
      <c r="F8" s="210">
        <v>4.5</v>
      </c>
      <c r="G8" s="210">
        <v>5</v>
      </c>
      <c r="H8" s="68">
        <f>F8*Содержание!$C$42</f>
        <v>301.32586125</v>
      </c>
      <c r="I8" s="68">
        <f>G8*Содержание!$C$42</f>
        <v>334.8065125</v>
      </c>
    </row>
    <row r="9" spans="1:9" ht="81" customHeight="1" x14ac:dyDescent="0.15">
      <c r="A9" s="14" t="s">
        <v>309</v>
      </c>
      <c r="B9" s="14"/>
      <c r="C9" s="14" t="s">
        <v>1088</v>
      </c>
      <c r="D9" s="14"/>
      <c r="E9" s="27" t="s">
        <v>110</v>
      </c>
      <c r="F9" s="210">
        <v>2.9</v>
      </c>
      <c r="G9" s="210">
        <v>3.3</v>
      </c>
      <c r="H9" s="68">
        <f>F9*Содержание!$C$42</f>
        <v>194.18777725000001</v>
      </c>
      <c r="I9" s="68">
        <f>G9*Содержание!$C$42</f>
        <v>220.97229824999999</v>
      </c>
    </row>
    <row r="10" spans="1:9" ht="81" customHeight="1" x14ac:dyDescent="0.15">
      <c r="A10" s="14" t="s">
        <v>1851</v>
      </c>
      <c r="B10" s="14"/>
      <c r="C10" s="14" t="s">
        <v>1088</v>
      </c>
      <c r="D10" s="14"/>
      <c r="E10" s="27" t="s">
        <v>1788</v>
      </c>
      <c r="F10" s="176">
        <v>4.4000000000000004</v>
      </c>
      <c r="G10" s="176">
        <v>5.0999999999999996</v>
      </c>
      <c r="H10" s="68">
        <f>F10*Содержание!$C$42</f>
        <v>294.62973100000005</v>
      </c>
      <c r="I10" s="68">
        <f>G10*Содержание!$C$42</f>
        <v>341.50264275000001</v>
      </c>
    </row>
    <row r="11" spans="1:9" ht="81" customHeight="1" x14ac:dyDescent="0.15">
      <c r="A11" s="14" t="s">
        <v>1835</v>
      </c>
      <c r="B11" s="14"/>
      <c r="C11" s="14" t="s">
        <v>1088</v>
      </c>
      <c r="D11" s="14"/>
      <c r="E11" s="27" t="s">
        <v>1792</v>
      </c>
      <c r="F11" s="176">
        <v>4.4000000000000004</v>
      </c>
      <c r="G11" s="176">
        <v>5.0999999999999996</v>
      </c>
      <c r="H11" s="68">
        <f>F11*Содержание!$C$42</f>
        <v>294.62973100000005</v>
      </c>
      <c r="I11" s="68">
        <f>G11*Содержание!$C$42</f>
        <v>341.50264275000001</v>
      </c>
    </row>
    <row r="12" spans="1:9" ht="24.2" customHeight="1" x14ac:dyDescent="0.15">
      <c r="A12" s="263" t="s">
        <v>548</v>
      </c>
      <c r="B12" s="264"/>
      <c r="C12" s="264"/>
      <c r="D12" s="264"/>
      <c r="E12" s="264"/>
      <c r="F12" s="264"/>
      <c r="G12" s="264"/>
      <c r="H12" s="264"/>
      <c r="I12" s="265"/>
    </row>
    <row r="13" spans="1:9" ht="24.2" customHeight="1" x14ac:dyDescent="0.15">
      <c r="A13" s="257" t="s">
        <v>765</v>
      </c>
      <c r="B13" s="258"/>
      <c r="C13" s="258"/>
      <c r="D13" s="258"/>
      <c r="E13" s="258"/>
      <c r="F13" s="258"/>
      <c r="G13" s="258"/>
      <c r="H13" s="258"/>
      <c r="I13" s="259"/>
    </row>
    <row r="14" spans="1:9" ht="78" customHeight="1" x14ac:dyDescent="0.15">
      <c r="A14" s="14" t="s">
        <v>965</v>
      </c>
      <c r="B14" s="14"/>
      <c r="C14" s="14" t="s">
        <v>1089</v>
      </c>
      <c r="D14" s="14"/>
      <c r="E14" s="27" t="s">
        <v>608</v>
      </c>
      <c r="F14" s="176">
        <v>0.44</v>
      </c>
      <c r="G14" s="176">
        <v>0.5</v>
      </c>
      <c r="H14" s="73">
        <f>F14*Содержание!$C$42</f>
        <v>29.462973100000003</v>
      </c>
      <c r="I14" s="73">
        <f>G14*Содержание!$C$42</f>
        <v>33.480651250000001</v>
      </c>
    </row>
    <row r="15" spans="1:9" ht="77.25" customHeight="1" x14ac:dyDescent="0.2">
      <c r="A15" s="14" t="s">
        <v>964</v>
      </c>
      <c r="B15" s="14"/>
      <c r="C15" s="14" t="s">
        <v>1089</v>
      </c>
      <c r="D15" s="72"/>
      <c r="E15" s="27" t="s">
        <v>243</v>
      </c>
      <c r="F15" s="176">
        <v>0.44</v>
      </c>
      <c r="G15" s="176">
        <v>0.5</v>
      </c>
      <c r="H15" s="73">
        <f>F15*Содержание!$C$42</f>
        <v>29.462973100000003</v>
      </c>
      <c r="I15" s="73">
        <f>G15*Содержание!$C$42</f>
        <v>33.480651250000001</v>
      </c>
    </row>
    <row r="16" spans="1:9" ht="80.25" customHeight="1" x14ac:dyDescent="0.2">
      <c r="A16" s="14" t="s">
        <v>966</v>
      </c>
      <c r="B16" s="14"/>
      <c r="C16" s="14" t="s">
        <v>1089</v>
      </c>
      <c r="D16" s="72"/>
      <c r="E16" s="27" t="s">
        <v>616</v>
      </c>
      <c r="F16" s="176">
        <v>0.44</v>
      </c>
      <c r="G16" s="176">
        <v>0.5</v>
      </c>
      <c r="H16" s="73">
        <f>F16*Содержание!$C$42</f>
        <v>29.462973100000003</v>
      </c>
      <c r="I16" s="73">
        <f>G16*Содержание!$C$42</f>
        <v>33.480651250000001</v>
      </c>
    </row>
    <row r="17" spans="1:9" ht="81" customHeight="1" x14ac:dyDescent="0.2">
      <c r="A17" s="14" t="s">
        <v>967</v>
      </c>
      <c r="B17" s="14"/>
      <c r="C17" s="14" t="s">
        <v>1089</v>
      </c>
      <c r="D17" s="72"/>
      <c r="E17" s="27" t="s">
        <v>617</v>
      </c>
      <c r="F17" s="176">
        <v>0.44</v>
      </c>
      <c r="G17" s="176">
        <v>0.5</v>
      </c>
      <c r="H17" s="73">
        <f>F17*Содержание!$C$42</f>
        <v>29.462973100000003</v>
      </c>
      <c r="I17" s="73">
        <f>G17*Содержание!$C$42</f>
        <v>33.480651250000001</v>
      </c>
    </row>
    <row r="18" spans="1:9" ht="79.5" customHeight="1" x14ac:dyDescent="0.2">
      <c r="A18" s="14" t="s">
        <v>968</v>
      </c>
      <c r="B18" s="14"/>
      <c r="C18" s="14" t="s">
        <v>1089</v>
      </c>
      <c r="D18" s="72"/>
      <c r="E18" s="27" t="s">
        <v>479</v>
      </c>
      <c r="F18" s="176">
        <v>0.44</v>
      </c>
      <c r="G18" s="176">
        <v>0.5</v>
      </c>
      <c r="H18" s="73">
        <f>F18*Содержание!$C$42</f>
        <v>29.462973100000003</v>
      </c>
      <c r="I18" s="73">
        <f>G18*Содержание!$C$42</f>
        <v>33.480651250000001</v>
      </c>
    </row>
    <row r="19" spans="1:9" ht="31.5" customHeight="1" x14ac:dyDescent="0.15">
      <c r="A19" s="269" t="s">
        <v>766</v>
      </c>
      <c r="B19" s="270"/>
      <c r="C19" s="270"/>
      <c r="D19" s="270"/>
      <c r="E19" s="270"/>
      <c r="F19" s="270"/>
      <c r="G19" s="270"/>
      <c r="H19" s="270"/>
      <c r="I19" s="271"/>
    </row>
    <row r="20" spans="1:9" ht="54.75" customHeight="1" x14ac:dyDescent="0.2">
      <c r="A20" s="14" t="s">
        <v>833</v>
      </c>
      <c r="B20" s="124" t="s">
        <v>1086</v>
      </c>
      <c r="C20" s="14" t="s">
        <v>1089</v>
      </c>
      <c r="D20" s="72"/>
      <c r="E20" s="27" t="s">
        <v>1692</v>
      </c>
      <c r="F20" s="210">
        <v>1.24</v>
      </c>
      <c r="G20" s="210">
        <v>1.5</v>
      </c>
      <c r="H20" s="73">
        <f>F20*Содержание!$C$42</f>
        <v>83.032015099999995</v>
      </c>
      <c r="I20" s="73">
        <f>G20*Содержание!$C$42</f>
        <v>100.44195375000001</v>
      </c>
    </row>
    <row r="21" spans="1:9" ht="58.5" customHeight="1" x14ac:dyDescent="0.2">
      <c r="A21" s="14" t="s">
        <v>767</v>
      </c>
      <c r="B21" s="124" t="s">
        <v>1086</v>
      </c>
      <c r="C21" s="14" t="s">
        <v>1089</v>
      </c>
      <c r="D21" s="72"/>
      <c r="E21" s="27" t="s">
        <v>1693</v>
      </c>
      <c r="F21" s="210">
        <v>1.24</v>
      </c>
      <c r="G21" s="210">
        <v>1.5</v>
      </c>
      <c r="H21" s="73">
        <f>F21*Содержание!$C$42</f>
        <v>83.032015099999995</v>
      </c>
      <c r="I21" s="73">
        <f>G21*Содержание!$C$42</f>
        <v>100.44195375000001</v>
      </c>
    </row>
    <row r="22" spans="1:9" ht="57.75" customHeight="1" x14ac:dyDescent="0.2">
      <c r="A22" s="14" t="s">
        <v>834</v>
      </c>
      <c r="B22" s="124" t="s">
        <v>1086</v>
      </c>
      <c r="C22" s="14" t="s">
        <v>1089</v>
      </c>
      <c r="D22" s="72"/>
      <c r="E22" s="27" t="s">
        <v>1694</v>
      </c>
      <c r="F22" s="210">
        <v>1.24</v>
      </c>
      <c r="G22" s="210">
        <v>1.5</v>
      </c>
      <c r="H22" s="73">
        <f>F22*Содержание!$C$42</f>
        <v>83.032015099999995</v>
      </c>
      <c r="I22" s="73">
        <f>G22*Содержание!$C$42</f>
        <v>100.44195375000001</v>
      </c>
    </row>
    <row r="23" spans="1:9" ht="56.25" customHeight="1" x14ac:dyDescent="0.2">
      <c r="A23" s="14" t="s">
        <v>835</v>
      </c>
      <c r="B23" s="124" t="s">
        <v>1086</v>
      </c>
      <c r="C23" s="14" t="s">
        <v>1089</v>
      </c>
      <c r="D23" s="72"/>
      <c r="E23" s="27" t="s">
        <v>1695</v>
      </c>
      <c r="F23" s="210">
        <v>1.24</v>
      </c>
      <c r="G23" s="210">
        <v>1.5</v>
      </c>
      <c r="H23" s="73">
        <f>F23*Содержание!$C$42</f>
        <v>83.032015099999995</v>
      </c>
      <c r="I23" s="73">
        <f>G23*Содержание!$C$42</f>
        <v>100.44195375000001</v>
      </c>
    </row>
    <row r="24" spans="1:9" ht="51.75" customHeight="1" x14ac:dyDescent="0.2">
      <c r="A24" s="14" t="s">
        <v>836</v>
      </c>
      <c r="B24" s="124" t="s">
        <v>1086</v>
      </c>
      <c r="C24" s="14" t="s">
        <v>1089</v>
      </c>
      <c r="D24" s="72"/>
      <c r="E24" s="27" t="s">
        <v>1696</v>
      </c>
      <c r="F24" s="210">
        <v>1.24</v>
      </c>
      <c r="G24" s="210">
        <v>1.5</v>
      </c>
      <c r="H24" s="73">
        <f>F24*Содержание!$C$42</f>
        <v>83.032015099999995</v>
      </c>
      <c r="I24" s="73">
        <f>G24*Содержание!$C$42</f>
        <v>100.44195375000001</v>
      </c>
    </row>
    <row r="25" spans="1:9" ht="53.25" customHeight="1" x14ac:dyDescent="0.2">
      <c r="A25" s="14" t="s">
        <v>837</v>
      </c>
      <c r="B25" s="124" t="s">
        <v>1086</v>
      </c>
      <c r="C25" s="14" t="s">
        <v>1089</v>
      </c>
      <c r="D25" s="72"/>
      <c r="E25" s="27" t="s">
        <v>1697</v>
      </c>
      <c r="F25" s="210">
        <v>1.24</v>
      </c>
      <c r="G25" s="210">
        <v>1.5</v>
      </c>
      <c r="H25" s="73">
        <f>F25*Содержание!$C$42</f>
        <v>83.032015099999995</v>
      </c>
      <c r="I25" s="73">
        <f>G25*Содержание!$C$42</f>
        <v>100.44195375000001</v>
      </c>
    </row>
    <row r="26" spans="1:9" ht="24.2" customHeight="1" x14ac:dyDescent="0.15">
      <c r="A26" s="257" t="s">
        <v>1320</v>
      </c>
      <c r="B26" s="258"/>
      <c r="C26" s="258"/>
      <c r="D26" s="258"/>
      <c r="E26" s="258"/>
      <c r="F26" s="258"/>
      <c r="G26" s="258"/>
      <c r="H26" s="258"/>
      <c r="I26" s="259"/>
    </row>
    <row r="27" spans="1:9" ht="77.25" customHeight="1" x14ac:dyDescent="0.2">
      <c r="A27" s="14" t="s">
        <v>1479</v>
      </c>
      <c r="B27" s="124" t="s">
        <v>1086</v>
      </c>
      <c r="C27" s="14" t="s">
        <v>1089</v>
      </c>
      <c r="D27" s="72"/>
      <c r="E27" s="27" t="s">
        <v>1321</v>
      </c>
      <c r="F27" s="210">
        <v>0.95</v>
      </c>
      <c r="G27" s="210">
        <v>1.2</v>
      </c>
      <c r="H27" s="73">
        <f>F27*Содержание!$C$42</f>
        <v>63.613237374999997</v>
      </c>
      <c r="I27" s="73">
        <f>G27*Содержание!$C$42</f>
        <v>80.353562999999994</v>
      </c>
    </row>
    <row r="28" spans="1:9" ht="76.5" customHeight="1" x14ac:dyDescent="0.2">
      <c r="A28" s="14" t="s">
        <v>1326</v>
      </c>
      <c r="B28" s="124" t="s">
        <v>1086</v>
      </c>
      <c r="C28" s="14" t="s">
        <v>1089</v>
      </c>
      <c r="D28" s="72"/>
      <c r="E28" s="27" t="s">
        <v>1322</v>
      </c>
      <c r="F28" s="210">
        <v>0.95</v>
      </c>
      <c r="G28" s="210">
        <v>1.2</v>
      </c>
      <c r="H28" s="73">
        <f>F28*Содержание!$C$42</f>
        <v>63.613237374999997</v>
      </c>
      <c r="I28" s="73">
        <f>G28*Содержание!$C$42</f>
        <v>80.353562999999994</v>
      </c>
    </row>
    <row r="29" spans="1:9" ht="76.5" customHeight="1" x14ac:dyDescent="0.2">
      <c r="A29" s="14" t="s">
        <v>1327</v>
      </c>
      <c r="B29" s="124" t="s">
        <v>1086</v>
      </c>
      <c r="C29" s="14" t="s">
        <v>1089</v>
      </c>
      <c r="D29" s="72"/>
      <c r="E29" s="27" t="s">
        <v>1323</v>
      </c>
      <c r="F29" s="210">
        <v>0.95</v>
      </c>
      <c r="G29" s="210">
        <v>1.2</v>
      </c>
      <c r="H29" s="73">
        <f>F29*Содержание!$C$42</f>
        <v>63.613237374999997</v>
      </c>
      <c r="I29" s="73">
        <f>G29*Содержание!$C$42</f>
        <v>80.353562999999994</v>
      </c>
    </row>
    <row r="30" spans="1:9" ht="77.25" customHeight="1" x14ac:dyDescent="0.2">
      <c r="A30" s="14" t="s">
        <v>1328</v>
      </c>
      <c r="B30" s="124" t="s">
        <v>1086</v>
      </c>
      <c r="C30" s="14" t="s">
        <v>1089</v>
      </c>
      <c r="D30" s="72"/>
      <c r="E30" s="27" t="s">
        <v>1324</v>
      </c>
      <c r="F30" s="210">
        <v>0.95</v>
      </c>
      <c r="G30" s="210">
        <v>1.2</v>
      </c>
      <c r="H30" s="73">
        <f>F30*Содержание!$C$42</f>
        <v>63.613237374999997</v>
      </c>
      <c r="I30" s="73">
        <f>G30*Содержание!$C$42</f>
        <v>80.353562999999994</v>
      </c>
    </row>
    <row r="31" spans="1:9" ht="77.25" customHeight="1" x14ac:dyDescent="0.2">
      <c r="A31" s="14" t="s">
        <v>1329</v>
      </c>
      <c r="B31" s="124" t="s">
        <v>1086</v>
      </c>
      <c r="C31" s="14"/>
      <c r="D31" s="72"/>
      <c r="E31" s="27" t="s">
        <v>1325</v>
      </c>
      <c r="F31" s="210">
        <v>0.95</v>
      </c>
      <c r="G31" s="210">
        <v>1.2</v>
      </c>
      <c r="H31" s="73">
        <f>F31*Содержание!$C$42</f>
        <v>63.613237374999997</v>
      </c>
      <c r="I31" s="73">
        <f>G31*Содержание!$C$42</f>
        <v>80.353562999999994</v>
      </c>
    </row>
    <row r="32" spans="1:9" ht="76.5" customHeight="1" x14ac:dyDescent="0.2">
      <c r="A32" s="14" t="s">
        <v>1684</v>
      </c>
      <c r="B32" s="124" t="s">
        <v>1086</v>
      </c>
      <c r="C32" s="14" t="s">
        <v>1089</v>
      </c>
      <c r="D32" s="72"/>
      <c r="E32" s="27" t="s">
        <v>1685</v>
      </c>
      <c r="F32" s="210">
        <v>0.95</v>
      </c>
      <c r="G32" s="210">
        <v>1.2</v>
      </c>
      <c r="H32" s="73">
        <f>F32*Содержание!$C$42</f>
        <v>63.613237374999997</v>
      </c>
      <c r="I32" s="73">
        <f>G32*Содержание!$C$42</f>
        <v>80.353562999999994</v>
      </c>
    </row>
    <row r="33" spans="1:9" ht="24.2" customHeight="1" x14ac:dyDescent="0.15">
      <c r="A33" s="257" t="s">
        <v>764</v>
      </c>
      <c r="B33" s="258"/>
      <c r="C33" s="258"/>
      <c r="D33" s="258"/>
      <c r="E33" s="258"/>
      <c r="F33" s="258"/>
      <c r="G33" s="258"/>
      <c r="H33" s="258"/>
      <c r="I33" s="259"/>
    </row>
    <row r="34" spans="1:9" ht="78" customHeight="1" x14ac:dyDescent="0.15">
      <c r="A34" s="15" t="s">
        <v>1053</v>
      </c>
      <c r="B34" s="15"/>
      <c r="C34" s="14" t="s">
        <v>1089</v>
      </c>
      <c r="D34" s="15"/>
      <c r="E34" s="27" t="s">
        <v>1573</v>
      </c>
      <c r="F34" s="176">
        <v>1.35</v>
      </c>
      <c r="G34" s="176">
        <v>1.57</v>
      </c>
      <c r="H34" s="73">
        <f>F34*Содержание!$C$42</f>
        <v>90.397758375000009</v>
      </c>
      <c r="I34" s="73">
        <f>G34*Содержание!$C$42</f>
        <v>105.12924492500001</v>
      </c>
    </row>
    <row r="35" spans="1:9" ht="78" customHeight="1" x14ac:dyDescent="0.15">
      <c r="A35" s="15" t="s">
        <v>1054</v>
      </c>
      <c r="B35" s="15"/>
      <c r="C35" s="14" t="s">
        <v>1089</v>
      </c>
      <c r="D35" s="15"/>
      <c r="E35" s="27" t="s">
        <v>1574</v>
      </c>
      <c r="F35" s="176">
        <v>1.35</v>
      </c>
      <c r="G35" s="176">
        <v>1.57</v>
      </c>
      <c r="H35" s="73">
        <f>F35*Содержание!$C$42</f>
        <v>90.397758375000009</v>
      </c>
      <c r="I35" s="73">
        <f>G35*Содержание!$C$42</f>
        <v>105.12924492500001</v>
      </c>
    </row>
    <row r="36" spans="1:9" ht="80.25" customHeight="1" x14ac:dyDescent="0.15">
      <c r="A36" s="15" t="s">
        <v>1055</v>
      </c>
      <c r="B36" s="15"/>
      <c r="C36" s="14" t="s">
        <v>1089</v>
      </c>
      <c r="D36" s="15"/>
      <c r="E36" s="27" t="s">
        <v>1575</v>
      </c>
      <c r="F36" s="210">
        <v>1.45</v>
      </c>
      <c r="G36" s="210">
        <v>1.8</v>
      </c>
      <c r="H36" s="73">
        <f>F36*Содержание!$C$42</f>
        <v>97.093888625000005</v>
      </c>
      <c r="I36" s="73">
        <f>G36*Содержание!$C$42</f>
        <v>120.53034450000001</v>
      </c>
    </row>
    <row r="37" spans="1:9" ht="78.75" customHeight="1" x14ac:dyDescent="0.15">
      <c r="A37" s="15" t="s">
        <v>1056</v>
      </c>
      <c r="B37" s="15"/>
      <c r="C37" s="14" t="s">
        <v>1089</v>
      </c>
      <c r="D37" s="15"/>
      <c r="E37" s="27" t="s">
        <v>1576</v>
      </c>
      <c r="F37" s="210">
        <v>1.45</v>
      </c>
      <c r="G37" s="210">
        <v>1.8</v>
      </c>
      <c r="H37" s="73">
        <f>F37*Содержание!$C$42</f>
        <v>97.093888625000005</v>
      </c>
      <c r="I37" s="73">
        <f>G37*Содержание!$C$42</f>
        <v>120.53034450000001</v>
      </c>
    </row>
    <row r="38" spans="1:9" ht="80.25" customHeight="1" x14ac:dyDescent="0.15">
      <c r="A38" s="15" t="s">
        <v>1057</v>
      </c>
      <c r="B38" s="15"/>
      <c r="C38" s="14" t="s">
        <v>1089</v>
      </c>
      <c r="D38" s="15"/>
      <c r="E38" s="27" t="s">
        <v>1577</v>
      </c>
      <c r="F38" s="210">
        <v>1.45</v>
      </c>
      <c r="G38" s="222">
        <v>1.8</v>
      </c>
      <c r="H38" s="73">
        <f>F38*Содержание!$C$42</f>
        <v>97.093888625000005</v>
      </c>
      <c r="I38" s="73">
        <f>G38*Содержание!$C$42</f>
        <v>120.53034450000001</v>
      </c>
    </row>
    <row r="39" spans="1:9" ht="81.75" customHeight="1" x14ac:dyDescent="0.15">
      <c r="A39" s="15" t="s">
        <v>1058</v>
      </c>
      <c r="B39" s="15"/>
      <c r="C39" s="14" t="s">
        <v>1089</v>
      </c>
      <c r="D39" s="15"/>
      <c r="E39" s="27" t="s">
        <v>1578</v>
      </c>
      <c r="F39" s="210">
        <v>2.35</v>
      </c>
      <c r="G39" s="210">
        <v>2.9</v>
      </c>
      <c r="H39" s="73">
        <f>F39*Содержание!$C$42</f>
        <v>157.35906087500001</v>
      </c>
      <c r="I39" s="73">
        <f>G39*Содержание!$C$42</f>
        <v>194.18777725000001</v>
      </c>
    </row>
    <row r="40" spans="1:9" ht="24.2" customHeight="1" x14ac:dyDescent="0.15">
      <c r="A40" s="266" t="s">
        <v>1275</v>
      </c>
      <c r="B40" s="267"/>
      <c r="C40" s="267"/>
      <c r="D40" s="267"/>
      <c r="E40" s="267"/>
      <c r="F40" s="267"/>
      <c r="G40" s="267"/>
      <c r="H40" s="267"/>
      <c r="I40" s="268"/>
    </row>
    <row r="41" spans="1:9" ht="72" customHeight="1" x14ac:dyDescent="0.15">
      <c r="A41" s="15" t="s">
        <v>862</v>
      </c>
      <c r="B41" s="15"/>
      <c r="C41" s="14" t="s">
        <v>1089</v>
      </c>
      <c r="D41" s="15"/>
      <c r="E41" s="27" t="s">
        <v>726</v>
      </c>
      <c r="F41" s="176">
        <v>5.2</v>
      </c>
      <c r="G41" s="176">
        <v>6</v>
      </c>
      <c r="H41" s="73">
        <f>F41*Содержание!$C$42</f>
        <v>348.19877300000002</v>
      </c>
      <c r="I41" s="73">
        <f>G41*Содержание!$C$42</f>
        <v>401.76781500000004</v>
      </c>
    </row>
    <row r="42" spans="1:9" ht="69.75" customHeight="1" x14ac:dyDescent="0.15">
      <c r="A42" s="15" t="s">
        <v>863</v>
      </c>
      <c r="B42" s="15"/>
      <c r="C42" s="14" t="s">
        <v>1089</v>
      </c>
      <c r="D42" s="15"/>
      <c r="E42" s="27" t="s">
        <v>727</v>
      </c>
      <c r="F42" s="176">
        <v>6.5</v>
      </c>
      <c r="G42" s="176">
        <v>7</v>
      </c>
      <c r="H42" s="73">
        <f>F42*Содержание!$C$42</f>
        <v>435.24846625000004</v>
      </c>
      <c r="I42" s="73">
        <f>G42*Содержание!$C$42</f>
        <v>468.72911750000003</v>
      </c>
    </row>
    <row r="43" spans="1:9" ht="70.5" customHeight="1" x14ac:dyDescent="0.15">
      <c r="A43" s="15" t="s">
        <v>864</v>
      </c>
      <c r="B43" s="15"/>
      <c r="C43" s="14" t="s">
        <v>1089</v>
      </c>
      <c r="D43" s="15"/>
      <c r="E43" s="27" t="s">
        <v>827</v>
      </c>
      <c r="F43" s="176">
        <v>5.6</v>
      </c>
      <c r="G43" s="176">
        <v>6.3</v>
      </c>
      <c r="H43" s="73">
        <f>F43*Содержание!$C$42</f>
        <v>374.983294</v>
      </c>
      <c r="I43" s="73">
        <f>G43*Содержание!$C$42</f>
        <v>421.85620575000002</v>
      </c>
    </row>
    <row r="44" spans="1:9" ht="72.75" customHeight="1" x14ac:dyDescent="0.15">
      <c r="A44" s="15" t="s">
        <v>540</v>
      </c>
      <c r="B44" s="15"/>
      <c r="C44" s="14" t="s">
        <v>1089</v>
      </c>
      <c r="D44" s="15"/>
      <c r="E44" s="27" t="s">
        <v>828</v>
      </c>
      <c r="F44" s="176">
        <v>6.5</v>
      </c>
      <c r="G44" s="176">
        <v>7</v>
      </c>
      <c r="H44" s="73">
        <f>F44*Содержание!$C$42</f>
        <v>435.24846625000004</v>
      </c>
      <c r="I44" s="73">
        <f>G44*Содержание!$C$42</f>
        <v>468.72911750000003</v>
      </c>
    </row>
  </sheetData>
  <sheetProtection selectLockedCells="1" selectUnlockedCells="1"/>
  <customSheetViews>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26"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26"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11">
    <mergeCell ref="A40:I40"/>
    <mergeCell ref="A33:I33"/>
    <mergeCell ref="A19:I19"/>
    <mergeCell ref="A13:I13"/>
    <mergeCell ref="A5:I5"/>
    <mergeCell ref="A3:E3"/>
    <mergeCell ref="A26:I26"/>
    <mergeCell ref="A1:I2"/>
    <mergeCell ref="F3:G3"/>
    <mergeCell ref="H3:I3"/>
    <mergeCell ref="A12:I12"/>
  </mergeCells>
  <phoneticPr fontId="9" type="noConversion"/>
  <conditionalFormatting sqref="B1:B2 B4:B29 B31:B65539">
    <cfRule type="containsText" dxfId="35" priority="4" stopIfTrue="1" operator="containsText" text="Да">
      <formula>NOT(ISERROR(SEARCH("Да",B1)))</formula>
    </cfRule>
    <cfRule type="containsText" dxfId="34" priority="5" stopIfTrue="1" operator="containsText" text="Да">
      <formula>NOT(ISERROR(SEARCH("Да",B1)))</formula>
    </cfRule>
  </conditionalFormatting>
  <conditionalFormatting sqref="B3">
    <cfRule type="containsText" dxfId="33" priority="3" stopIfTrue="1" operator="containsText" text="Да">
      <formula>NOT(ISERROR(SEARCH("Да",B3)))</formula>
    </cfRule>
  </conditionalFormatting>
  <conditionalFormatting sqref="B30">
    <cfRule type="containsText" dxfId="32" priority="1" stopIfTrue="1" operator="containsText" text="Да">
      <formula>NOT(ISERROR(SEARCH("Да",B30)))</formula>
    </cfRule>
    <cfRule type="containsText" dxfId="31" priority="2" stopIfTrue="1" operator="containsText" text="Да">
      <formula>NOT(ISERROR(SEARCH("Да",B30)))</formula>
    </cfRule>
  </conditionalFormatting>
  <hyperlinks>
    <hyperlink ref="A3:E3" location="Содержание!A1" display="Вернуться к содержанию" xr:uid="{00000000-0004-0000-0200-000000000000}"/>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2"/>
  <sheetViews>
    <sheetView zoomScaleNormal="100" workbookViewId="0">
      <pane ySplit="4" topLeftCell="A5" activePane="bottomLeft" state="frozen"/>
      <selection pane="bottomLeft" activeCell="F3" sqref="F3:I3"/>
    </sheetView>
  </sheetViews>
  <sheetFormatPr defaultRowHeight="24.2" customHeight="1" x14ac:dyDescent="0.15"/>
  <cols>
    <col min="1" max="1" width="26.85546875" style="2" customWidth="1"/>
    <col min="2" max="2" width="8.5703125" style="2" bestFit="1" customWidth="1"/>
    <col min="3" max="3" width="8.28515625" style="2" customWidth="1"/>
    <col min="4" max="4" width="23.7109375" style="2" customWidth="1"/>
    <col min="5" max="5" width="52.28515625" style="2" customWidth="1"/>
    <col min="6" max="6" width="14.42578125" style="2" customWidth="1"/>
    <col min="7" max="7" width="14" style="2" customWidth="1"/>
    <col min="8" max="8" width="16.85546875" style="2" customWidth="1"/>
    <col min="9" max="9" width="16.7109375" style="2" customWidth="1"/>
    <col min="10" max="16384" width="9.140625" style="2"/>
  </cols>
  <sheetData>
    <row r="1" spans="1:9" ht="24.2" customHeight="1" x14ac:dyDescent="0.15">
      <c r="A1" s="275" t="str">
        <f>Содержание!B1</f>
        <v>ООО “НеоТайп”, г. Москва, ул. 16-я Парковая, д. 30 
Телефон/Факс: (499) 461-4505, (495) 983-11-65, (495) 978-4130 E-mail: info@svetenergo.ru</v>
      </c>
      <c r="B1" s="275"/>
      <c r="C1" s="275"/>
      <c r="D1" s="275"/>
      <c r="E1" s="275"/>
      <c r="F1" s="275"/>
      <c r="G1" s="275"/>
      <c r="H1" s="275"/>
      <c r="I1" s="275"/>
    </row>
    <row r="2" spans="1:9" ht="24.75" customHeight="1" x14ac:dyDescent="0.15">
      <c r="A2" s="275"/>
      <c r="B2" s="275"/>
      <c r="C2" s="275"/>
      <c r="D2" s="275"/>
      <c r="E2" s="275"/>
      <c r="F2" s="275"/>
      <c r="G2" s="275"/>
      <c r="H2" s="275"/>
      <c r="I2" s="275"/>
    </row>
    <row r="3" spans="1:9" ht="38.25" customHeight="1" x14ac:dyDescent="0.15">
      <c r="A3" s="277" t="str">
        <f>Дюралайт!A3</f>
        <v>Вернуться к содержанию</v>
      </c>
      <c r="B3" s="277"/>
      <c r="C3" s="277"/>
      <c r="D3" s="277"/>
      <c r="E3" s="277"/>
      <c r="F3" s="255" t="str">
        <f>Дюралайт!F3</f>
        <v>Курс доллара ЦБ + 2.5% = У.Е.</v>
      </c>
      <c r="G3" s="256"/>
      <c r="H3" s="255" t="str">
        <f>Дюралайт!H3</f>
        <v>Курс доллара: 65,3281 руб. + 2,5%</v>
      </c>
      <c r="I3" s="256"/>
    </row>
    <row r="4" spans="1:9" ht="24.2" customHeight="1" x14ac:dyDescent="0.15">
      <c r="A4" s="61" t="str">
        <f>Дюралайт!A4</f>
        <v>Артикул</v>
      </c>
      <c r="B4" s="61" t="s">
        <v>1084</v>
      </c>
      <c r="C4" s="61" t="s">
        <v>1087</v>
      </c>
      <c r="D4" s="61" t="str">
        <f>Дюралайт!D4</f>
        <v>Фотография</v>
      </c>
      <c r="E4" s="140" t="s">
        <v>1667</v>
      </c>
      <c r="F4" s="16" t="str">
        <f>Дюралайт!F4</f>
        <v>Опт</v>
      </c>
      <c r="G4" s="16" t="str">
        <f>Дюралайт!G4</f>
        <v>Розница</v>
      </c>
      <c r="H4" s="19" t="str">
        <f>F4</f>
        <v>Опт</v>
      </c>
      <c r="I4" s="20" t="str">
        <f>G4</f>
        <v>Розница</v>
      </c>
    </row>
    <row r="5" spans="1:9" ht="24.2" customHeight="1" x14ac:dyDescent="0.15">
      <c r="A5" s="276" t="s">
        <v>1276</v>
      </c>
      <c r="B5" s="276"/>
      <c r="C5" s="276"/>
      <c r="D5" s="276"/>
      <c r="E5" s="276"/>
      <c r="F5" s="276"/>
      <c r="G5" s="276"/>
      <c r="H5" s="276"/>
      <c r="I5" s="276"/>
    </row>
    <row r="6" spans="1:9" ht="90.75" customHeight="1" x14ac:dyDescent="0.15">
      <c r="A6" s="14" t="s">
        <v>516</v>
      </c>
      <c r="B6" s="14"/>
      <c r="C6" s="14" t="s">
        <v>1088</v>
      </c>
      <c r="D6" s="14"/>
      <c r="E6" s="27" t="s">
        <v>367</v>
      </c>
      <c r="F6" s="176">
        <v>2.2999999999999998</v>
      </c>
      <c r="G6" s="176">
        <v>2.5</v>
      </c>
      <c r="H6" s="68">
        <f>F6*Содержание!$C$42</f>
        <v>154.01099575000001</v>
      </c>
      <c r="I6" s="68">
        <f>G6*Содержание!$C$42</f>
        <v>167.40325625</v>
      </c>
    </row>
    <row r="7" spans="1:9" ht="24.2" customHeight="1" x14ac:dyDescent="0.15">
      <c r="A7" s="276" t="s">
        <v>179</v>
      </c>
      <c r="B7" s="276"/>
      <c r="C7" s="276"/>
      <c r="D7" s="276"/>
      <c r="E7" s="276"/>
      <c r="F7" s="276"/>
      <c r="G7" s="276"/>
      <c r="H7" s="276"/>
      <c r="I7" s="276"/>
    </row>
    <row r="8" spans="1:9" ht="72" customHeight="1" x14ac:dyDescent="0.15">
      <c r="A8" s="15" t="s">
        <v>274</v>
      </c>
      <c r="B8" s="15"/>
      <c r="C8" s="15" t="s">
        <v>1089</v>
      </c>
      <c r="D8" s="88"/>
      <c r="E8" s="27" t="s">
        <v>368</v>
      </c>
      <c r="F8" s="176">
        <v>0.8</v>
      </c>
      <c r="G8" s="176">
        <v>0.9</v>
      </c>
      <c r="H8" s="68">
        <f>F8*Содержание!$C$42</f>
        <v>53.569042000000003</v>
      </c>
      <c r="I8" s="68">
        <f>G8*Содержание!$C$42</f>
        <v>60.265172250000006</v>
      </c>
    </row>
    <row r="9" spans="1:9" ht="70.5" customHeight="1" x14ac:dyDescent="0.15">
      <c r="A9" s="15" t="s">
        <v>563</v>
      </c>
      <c r="B9" s="15"/>
      <c r="C9" s="15" t="s">
        <v>1089</v>
      </c>
      <c r="D9" s="88"/>
      <c r="E9" s="27" t="s">
        <v>0</v>
      </c>
      <c r="F9" s="176">
        <v>0.8</v>
      </c>
      <c r="G9" s="176">
        <v>0.9</v>
      </c>
      <c r="H9" s="68">
        <f>F9*Содержание!$C$42</f>
        <v>53.569042000000003</v>
      </c>
      <c r="I9" s="68">
        <f>G9*Содержание!$C$42</f>
        <v>60.265172250000006</v>
      </c>
    </row>
    <row r="10" spans="1:9" ht="73.5" customHeight="1" x14ac:dyDescent="0.15">
      <c r="A10" s="15" t="s">
        <v>144</v>
      </c>
      <c r="B10" s="15"/>
      <c r="C10" s="15" t="s">
        <v>1089</v>
      </c>
      <c r="D10" s="88"/>
      <c r="E10" s="27" t="s">
        <v>1</v>
      </c>
      <c r="F10" s="176">
        <v>0.8</v>
      </c>
      <c r="G10" s="176">
        <v>0.9</v>
      </c>
      <c r="H10" s="68">
        <f>F10*Содержание!$C$42</f>
        <v>53.569042000000003</v>
      </c>
      <c r="I10" s="68">
        <f>G10*Содержание!$C$42</f>
        <v>60.265172250000006</v>
      </c>
    </row>
    <row r="11" spans="1:9" ht="70.5" customHeight="1" x14ac:dyDescent="0.15">
      <c r="A11" s="15" t="s">
        <v>145</v>
      </c>
      <c r="B11" s="15"/>
      <c r="C11" s="15" t="s">
        <v>1089</v>
      </c>
      <c r="D11" s="88"/>
      <c r="E11" s="27" t="s">
        <v>2</v>
      </c>
      <c r="F11" s="176">
        <v>0.8</v>
      </c>
      <c r="G11" s="176">
        <v>0.9</v>
      </c>
      <c r="H11" s="68">
        <f>F11*Содержание!$C$42</f>
        <v>53.569042000000003</v>
      </c>
      <c r="I11" s="68">
        <f>G11*Содержание!$C$42</f>
        <v>60.265172250000006</v>
      </c>
    </row>
    <row r="12" spans="1:9" ht="74.25" customHeight="1" x14ac:dyDescent="0.15">
      <c r="A12" s="15" t="s">
        <v>382</v>
      </c>
      <c r="B12" s="15"/>
      <c r="C12" s="15" t="s">
        <v>1089</v>
      </c>
      <c r="D12" s="88"/>
      <c r="E12" s="27" t="s">
        <v>133</v>
      </c>
      <c r="F12" s="176">
        <v>0.8</v>
      </c>
      <c r="G12" s="176">
        <v>0.9</v>
      </c>
      <c r="H12" s="68">
        <f>F12*Содержание!$C$42</f>
        <v>53.569042000000003</v>
      </c>
      <c r="I12" s="68">
        <f>G12*Содержание!$C$42</f>
        <v>60.265172250000006</v>
      </c>
    </row>
  </sheetData>
  <sheetProtection selectLockedCells="1" selectUnlockedCells="1"/>
  <customSheetViews>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5" activePane="bottomLeft" state="frozen"/>
      <selection pane="bottomLeft" activeCell="N10" sqref="N10"/>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5" activePane="bottomLeft" state="frozen"/>
      <selection pane="bottomLeft" activeCell="N10" sqref="N10"/>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6">
    <mergeCell ref="A1:I2"/>
    <mergeCell ref="A5:I5"/>
    <mergeCell ref="H3:I3"/>
    <mergeCell ref="A3:E3"/>
    <mergeCell ref="A7:I7"/>
    <mergeCell ref="F3:G3"/>
  </mergeCells>
  <phoneticPr fontId="9" type="noConversion"/>
  <conditionalFormatting sqref="B1:B1048576">
    <cfRule type="containsText" dxfId="30" priority="1" stopIfTrue="1" operator="containsText" text="Да">
      <formula>NOT(ISERROR(SEARCH("Да",B1)))</formula>
    </cfRule>
  </conditionalFormatting>
  <hyperlinks>
    <hyperlink ref="A3:E3" location="Содержание!A1" display="Вернуться к содержанию" xr:uid="{00000000-0004-0000-0300-000000000000}"/>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6"/>
  <sheetViews>
    <sheetView zoomScaleNormal="100" workbookViewId="0">
      <pane ySplit="4" topLeftCell="A11" activePane="bottomLeft" state="frozen"/>
      <selection pane="bottomLeft" activeCell="F3" sqref="F3:I3"/>
    </sheetView>
  </sheetViews>
  <sheetFormatPr defaultRowHeight="24.2" customHeight="1" x14ac:dyDescent="0.15"/>
  <cols>
    <col min="1" max="1" width="27.42578125" style="2" customWidth="1"/>
    <col min="2" max="2" width="8.5703125" style="2" bestFit="1" customWidth="1"/>
    <col min="3" max="3" width="9.42578125" style="2" customWidth="1"/>
    <col min="4" max="4" width="20.85546875" style="2" customWidth="1"/>
    <col min="5" max="5" width="53.42578125" style="2" customWidth="1"/>
    <col min="6" max="6" width="12.7109375" style="2" customWidth="1"/>
    <col min="7" max="7" width="13.7109375" style="2" customWidth="1"/>
    <col min="8" max="8" width="15.85546875" style="2" customWidth="1"/>
    <col min="9" max="9" width="14.7109375" style="2" customWidth="1"/>
    <col min="10" max="16384" width="9.140625" style="2"/>
  </cols>
  <sheetData>
    <row r="1" spans="1:9" ht="24.2" customHeight="1" x14ac:dyDescent="0.15">
      <c r="A1" s="275" t="str">
        <f>Содержание!B1</f>
        <v>ООО “НеоТайп”, г. Москва, ул. 16-я Парковая, д. 30 
Телефон/Факс: (499) 461-4505, (495) 983-11-65, (495) 978-4130 E-mail: info@svetenergo.ru</v>
      </c>
      <c r="B1" s="275"/>
      <c r="C1" s="275"/>
      <c r="D1" s="275"/>
      <c r="E1" s="275"/>
      <c r="F1" s="275"/>
      <c r="G1" s="275"/>
      <c r="H1" s="275"/>
      <c r="I1" s="275"/>
    </row>
    <row r="2" spans="1:9" ht="24.2" customHeight="1" x14ac:dyDescent="0.15">
      <c r="A2" s="275"/>
      <c r="B2" s="275"/>
      <c r="C2" s="275"/>
      <c r="D2" s="275"/>
      <c r="E2" s="275"/>
      <c r="F2" s="275"/>
      <c r="G2" s="275"/>
      <c r="H2" s="275"/>
      <c r="I2" s="275"/>
    </row>
    <row r="3" spans="1:9" ht="38.25" customHeight="1" x14ac:dyDescent="0.15">
      <c r="A3" s="277" t="str">
        <f>Дюралайт!A3</f>
        <v>Вернуться к содержанию</v>
      </c>
      <c r="B3" s="277"/>
      <c r="C3" s="277"/>
      <c r="D3" s="277"/>
      <c r="E3" s="277"/>
      <c r="F3" s="255" t="str">
        <f>Дюралайт!F3</f>
        <v>Курс доллара ЦБ + 2.5% = У.Е.</v>
      </c>
      <c r="G3" s="256"/>
      <c r="H3" s="255" t="str">
        <f>Дюралайт!H3</f>
        <v>Курс доллара: 65,3281 руб. + 2,5%</v>
      </c>
      <c r="I3" s="256"/>
    </row>
    <row r="4" spans="1:9" ht="24.2" customHeight="1" x14ac:dyDescent="0.15">
      <c r="A4" s="61" t="str">
        <f>Дюралайт!A4</f>
        <v>Артикул</v>
      </c>
      <c r="B4" s="61" t="s">
        <v>1084</v>
      </c>
      <c r="C4" s="61" t="s">
        <v>1087</v>
      </c>
      <c r="D4" s="61" t="str">
        <f>Дюралайт!D4</f>
        <v>Фотография</v>
      </c>
      <c r="E4" s="140" t="s">
        <v>1667</v>
      </c>
      <c r="F4" s="19" t="str">
        <f>Дюралайт!F4</f>
        <v>Опт</v>
      </c>
      <c r="G4" s="20" t="str">
        <f>Дюралайт!G4</f>
        <v>Розница</v>
      </c>
      <c r="H4" s="19" t="str">
        <f>F4</f>
        <v>Опт</v>
      </c>
      <c r="I4" s="20" t="str">
        <f>G4</f>
        <v>Розница</v>
      </c>
    </row>
    <row r="5" spans="1:9" ht="24.2" customHeight="1" x14ac:dyDescent="0.15">
      <c r="A5" s="276" t="s">
        <v>178</v>
      </c>
      <c r="B5" s="276"/>
      <c r="C5" s="276"/>
      <c r="D5" s="276"/>
      <c r="E5" s="276"/>
      <c r="F5" s="276"/>
      <c r="G5" s="276"/>
      <c r="H5" s="276"/>
      <c r="I5" s="276"/>
    </row>
    <row r="6" spans="1:9" ht="71.25" customHeight="1" x14ac:dyDescent="0.15">
      <c r="A6" s="15" t="s">
        <v>1148</v>
      </c>
      <c r="B6" s="15"/>
      <c r="C6" s="15" t="s">
        <v>1089</v>
      </c>
      <c r="D6" s="17"/>
      <c r="E6" s="27" t="s">
        <v>259</v>
      </c>
      <c r="F6" s="176">
        <v>3.2</v>
      </c>
      <c r="G6" s="176">
        <v>3.5</v>
      </c>
      <c r="H6" s="68">
        <f>F6*Содержание!$C$42</f>
        <v>214.27616800000001</v>
      </c>
      <c r="I6" s="68">
        <f>G6*Содержание!$C$42</f>
        <v>234.36455875000001</v>
      </c>
    </row>
    <row r="7" spans="1:9" ht="78.75" customHeight="1" x14ac:dyDescent="0.15">
      <c r="A7" s="15" t="s">
        <v>892</v>
      </c>
      <c r="B7" s="15"/>
      <c r="C7" s="15" t="s">
        <v>1089</v>
      </c>
      <c r="D7" s="17"/>
      <c r="E7" s="27" t="s">
        <v>260</v>
      </c>
      <c r="F7" s="176">
        <v>3.2</v>
      </c>
      <c r="G7" s="176">
        <v>3.5</v>
      </c>
      <c r="H7" s="68">
        <f>F7*Содержание!$C$42</f>
        <v>214.27616800000001</v>
      </c>
      <c r="I7" s="68">
        <f>G7*Содержание!$C$42</f>
        <v>234.36455875000001</v>
      </c>
    </row>
    <row r="8" spans="1:9" ht="72" customHeight="1" x14ac:dyDescent="0.15">
      <c r="A8" s="14" t="s">
        <v>4</v>
      </c>
      <c r="B8" s="14"/>
      <c r="C8" s="15" t="s">
        <v>1089</v>
      </c>
      <c r="D8" s="17"/>
      <c r="E8" s="27" t="s">
        <v>480</v>
      </c>
      <c r="F8" s="176">
        <v>3.2</v>
      </c>
      <c r="G8" s="176">
        <v>3.5</v>
      </c>
      <c r="H8" s="68">
        <f>F8*Содержание!$C$42</f>
        <v>214.27616800000001</v>
      </c>
      <c r="I8" s="68">
        <f>G8*Содержание!$C$42</f>
        <v>234.36455875000001</v>
      </c>
    </row>
    <row r="9" spans="1:9" ht="72" customHeight="1" x14ac:dyDescent="0.15">
      <c r="A9" s="14" t="s">
        <v>5</v>
      </c>
      <c r="B9" s="14"/>
      <c r="C9" s="15" t="s">
        <v>1089</v>
      </c>
      <c r="D9" s="17"/>
      <c r="E9" s="30" t="s">
        <v>276</v>
      </c>
      <c r="F9" s="176">
        <v>3.2</v>
      </c>
      <c r="G9" s="176">
        <v>3.5</v>
      </c>
      <c r="H9" s="68">
        <f>F9*Содержание!$C$42</f>
        <v>214.27616800000001</v>
      </c>
      <c r="I9" s="68">
        <f>G9*Содержание!$C$42</f>
        <v>234.36455875000001</v>
      </c>
    </row>
    <row r="10" spans="1:9" ht="72" customHeight="1" x14ac:dyDescent="0.15">
      <c r="A10" s="14" t="s">
        <v>6</v>
      </c>
      <c r="B10" s="14"/>
      <c r="C10" s="15" t="s">
        <v>1089</v>
      </c>
      <c r="D10" s="17"/>
      <c r="E10" s="30" t="s">
        <v>277</v>
      </c>
      <c r="F10" s="176">
        <v>3.2</v>
      </c>
      <c r="G10" s="176">
        <v>3.5</v>
      </c>
      <c r="H10" s="68">
        <f>F10*Содержание!$C$42</f>
        <v>214.27616800000001</v>
      </c>
      <c r="I10" s="68">
        <f>G10*Содержание!$C$42</f>
        <v>234.36455875000001</v>
      </c>
    </row>
    <row r="11" spans="1:9" ht="72" customHeight="1" x14ac:dyDescent="0.15">
      <c r="A11" s="14" t="s">
        <v>7</v>
      </c>
      <c r="B11" s="14"/>
      <c r="C11" s="15" t="s">
        <v>1089</v>
      </c>
      <c r="D11" s="17"/>
      <c r="E11" s="30" t="s">
        <v>366</v>
      </c>
      <c r="F11" s="176">
        <v>3.2</v>
      </c>
      <c r="G11" s="176">
        <v>3.5</v>
      </c>
      <c r="H11" s="68">
        <f>F11*Содержание!$C$42</f>
        <v>214.27616800000001</v>
      </c>
      <c r="I11" s="68">
        <f>G11*Содержание!$C$42</f>
        <v>234.36455875000001</v>
      </c>
    </row>
    <row r="12" spans="1:9" ht="24.2" customHeight="1" x14ac:dyDescent="0.15">
      <c r="A12" s="276" t="s">
        <v>180</v>
      </c>
      <c r="B12" s="276"/>
      <c r="C12" s="276"/>
      <c r="D12" s="276"/>
      <c r="E12" s="276"/>
      <c r="F12" s="276"/>
      <c r="G12" s="276"/>
      <c r="H12" s="276"/>
      <c r="I12" s="276"/>
    </row>
    <row r="13" spans="1:9" ht="72" customHeight="1" x14ac:dyDescent="0.15">
      <c r="A13" s="14" t="s">
        <v>37</v>
      </c>
      <c r="B13" s="14"/>
      <c r="C13" s="14" t="s">
        <v>1089</v>
      </c>
      <c r="D13" s="14"/>
      <c r="E13" s="31" t="s">
        <v>550</v>
      </c>
      <c r="F13" s="176">
        <v>3.2</v>
      </c>
      <c r="G13" s="176">
        <v>3.5</v>
      </c>
      <c r="H13" s="68">
        <f>F13*Содержание!$C$42</f>
        <v>214.27616800000001</v>
      </c>
      <c r="I13" s="68">
        <f>G13*Содержание!$C$42</f>
        <v>234.36455875000001</v>
      </c>
    </row>
    <row r="14" spans="1:9" ht="72" customHeight="1" x14ac:dyDescent="0.15">
      <c r="A14" s="14" t="s">
        <v>38</v>
      </c>
      <c r="B14" s="14"/>
      <c r="C14" s="14" t="s">
        <v>1089</v>
      </c>
      <c r="D14" s="14"/>
      <c r="E14" s="31" t="s">
        <v>551</v>
      </c>
      <c r="F14" s="176">
        <v>3.2</v>
      </c>
      <c r="G14" s="176">
        <v>3.5</v>
      </c>
      <c r="H14" s="68">
        <f>F14*Содержание!$C$42</f>
        <v>214.27616800000001</v>
      </c>
      <c r="I14" s="68">
        <f>G14*Содержание!$C$42</f>
        <v>234.36455875000001</v>
      </c>
    </row>
    <row r="15" spans="1:9" ht="72" customHeight="1" x14ac:dyDescent="0.15">
      <c r="A15" s="14" t="s">
        <v>140</v>
      </c>
      <c r="B15" s="14"/>
      <c r="C15" s="14" t="s">
        <v>1089</v>
      </c>
      <c r="D15" s="14"/>
      <c r="E15" s="31" t="s">
        <v>552</v>
      </c>
      <c r="F15" s="176">
        <v>3.2</v>
      </c>
      <c r="G15" s="176">
        <v>3.5</v>
      </c>
      <c r="H15" s="68">
        <f>F15*Содержание!$C$42</f>
        <v>214.27616800000001</v>
      </c>
      <c r="I15" s="68">
        <f>G15*Содержание!$C$42</f>
        <v>234.36455875000001</v>
      </c>
    </row>
    <row r="16" spans="1:9" ht="72" customHeight="1" x14ac:dyDescent="0.15">
      <c r="A16" s="14" t="s">
        <v>36</v>
      </c>
      <c r="B16" s="14"/>
      <c r="C16" s="14" t="s">
        <v>1089</v>
      </c>
      <c r="D16" s="14"/>
      <c r="E16" s="31" t="s">
        <v>553</v>
      </c>
      <c r="F16" s="176">
        <v>3.2</v>
      </c>
      <c r="G16" s="176">
        <v>3.5</v>
      </c>
      <c r="H16" s="68">
        <f>F16*Содержание!$C$42</f>
        <v>214.27616800000001</v>
      </c>
      <c r="I16" s="68">
        <f>G16*Содержание!$C$42</f>
        <v>234.36455875000001</v>
      </c>
    </row>
  </sheetData>
  <sheetProtection selectLockedCells="1" selectUnlockedCells="1"/>
  <customSheetViews>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6">
    <mergeCell ref="A1:I2"/>
    <mergeCell ref="A5:I5"/>
    <mergeCell ref="A12:I12"/>
    <mergeCell ref="H3:I3"/>
    <mergeCell ref="A3:E3"/>
    <mergeCell ref="F3:G3"/>
  </mergeCells>
  <phoneticPr fontId="9" type="noConversion"/>
  <conditionalFormatting sqref="B1:B1048576">
    <cfRule type="containsText" dxfId="29" priority="1" stopIfTrue="1" operator="containsText" text="Да">
      <formula>NOT(ISERROR(SEARCH("Да",B1)))</formula>
    </cfRule>
  </conditionalFormatting>
  <hyperlinks>
    <hyperlink ref="A3:E3" location="Содержание!A1" display="Вернуться к содержанию" xr:uid="{00000000-0004-0000-0400-000000000000}"/>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3"/>
  <sheetViews>
    <sheetView zoomScaleNormal="100" workbookViewId="0">
      <pane ySplit="4" topLeftCell="A5" activePane="bottomLeft" state="frozen"/>
      <selection pane="bottomLeft" activeCell="F3" sqref="F3:I3"/>
    </sheetView>
  </sheetViews>
  <sheetFormatPr defaultRowHeight="24.2" customHeight="1" x14ac:dyDescent="0.15"/>
  <cols>
    <col min="1" max="1" width="29.7109375" style="2" customWidth="1"/>
    <col min="2" max="2" width="8.5703125" style="2" bestFit="1" customWidth="1"/>
    <col min="3" max="3" width="8.28515625" style="2" customWidth="1"/>
    <col min="4" max="4" width="22.140625" style="2" customWidth="1"/>
    <col min="5" max="5" width="49.42578125" style="2" customWidth="1"/>
    <col min="6" max="6" width="14.7109375" style="2" customWidth="1"/>
    <col min="7" max="7" width="13.85546875" style="2" customWidth="1"/>
    <col min="8" max="8" width="14.7109375" style="2" customWidth="1"/>
    <col min="9" max="9" width="16.42578125" style="2" customWidth="1"/>
    <col min="10" max="16384" width="9.140625" style="2"/>
  </cols>
  <sheetData>
    <row r="1" spans="1:9" ht="24.2" customHeight="1" x14ac:dyDescent="0.15">
      <c r="A1" s="275" t="str">
        <f>Содержание!B1</f>
        <v>ООО “НеоТайп”, г. Москва, ул. 16-я Парковая, д. 30 
Телефон/Факс: (499) 461-4505, (495) 983-11-65, (495) 978-4130 E-mail: info@svetenergo.ru</v>
      </c>
      <c r="B1" s="275"/>
      <c r="C1" s="275"/>
      <c r="D1" s="275"/>
      <c r="E1" s="275"/>
      <c r="F1" s="275"/>
      <c r="G1" s="275"/>
      <c r="H1" s="275"/>
      <c r="I1" s="275"/>
    </row>
    <row r="2" spans="1:9" ht="24.2" customHeight="1" x14ac:dyDescent="0.15">
      <c r="A2" s="275"/>
      <c r="B2" s="275"/>
      <c r="C2" s="275"/>
      <c r="D2" s="275"/>
      <c r="E2" s="275"/>
      <c r="F2" s="275"/>
      <c r="G2" s="275"/>
      <c r="H2" s="275"/>
      <c r="I2" s="275"/>
    </row>
    <row r="3" spans="1:9" ht="40.5" customHeight="1" x14ac:dyDescent="0.15">
      <c r="A3" s="278" t="str">
        <f>Дюралайт!A3</f>
        <v>Вернуться к содержанию</v>
      </c>
      <c r="B3" s="278"/>
      <c r="C3" s="278"/>
      <c r="D3" s="278"/>
      <c r="E3" s="278"/>
      <c r="F3" s="255" t="str">
        <f>Дюралайт!F3</f>
        <v>Курс доллара ЦБ + 2.5% = У.Е.</v>
      </c>
      <c r="G3" s="256"/>
      <c r="H3" s="255" t="str">
        <f>Дюралайт!H3</f>
        <v>Курс доллара: 65,3281 руб. + 2,5%</v>
      </c>
      <c r="I3" s="256"/>
    </row>
    <row r="4" spans="1:9" ht="24.2" customHeight="1" x14ac:dyDescent="0.15">
      <c r="A4" s="63" t="str">
        <f>Дюралайт!A4</f>
        <v>Артикул</v>
      </c>
      <c r="B4" s="63" t="s">
        <v>1084</v>
      </c>
      <c r="C4" s="63" t="s">
        <v>1087</v>
      </c>
      <c r="D4" s="63" t="str">
        <f>Дюралайт!D4</f>
        <v>Фотография</v>
      </c>
      <c r="E4" s="140" t="s">
        <v>1667</v>
      </c>
      <c r="F4" s="19" t="str">
        <f>Дюралайт!F4</f>
        <v>Опт</v>
      </c>
      <c r="G4" s="20" t="str">
        <f>Дюралайт!G4</f>
        <v>Розница</v>
      </c>
      <c r="H4" s="19" t="str">
        <f>F4</f>
        <v>Опт</v>
      </c>
      <c r="I4" s="20" t="str">
        <f>G4</f>
        <v>Розница</v>
      </c>
    </row>
    <row r="5" spans="1:9" ht="24.2" customHeight="1" x14ac:dyDescent="0.15">
      <c r="A5" s="276" t="s">
        <v>77</v>
      </c>
      <c r="B5" s="276"/>
      <c r="C5" s="276"/>
      <c r="D5" s="276"/>
      <c r="E5" s="276"/>
      <c r="F5" s="276"/>
      <c r="G5" s="276"/>
      <c r="H5" s="276"/>
      <c r="I5" s="276"/>
    </row>
    <row r="6" spans="1:9" ht="83.25" customHeight="1" x14ac:dyDescent="0.2">
      <c r="A6" s="15" t="s">
        <v>1149</v>
      </c>
      <c r="B6" s="15"/>
      <c r="C6" s="15" t="s">
        <v>1089</v>
      </c>
      <c r="D6"/>
      <c r="E6" s="62" t="s">
        <v>535</v>
      </c>
      <c r="F6" s="209">
        <v>22</v>
      </c>
      <c r="G6" s="209">
        <v>24</v>
      </c>
      <c r="H6" s="68">
        <f>F6*Содержание!$C$42</f>
        <v>1473.148655</v>
      </c>
      <c r="I6" s="68">
        <f>G6*Содержание!$C$42</f>
        <v>1607.0712600000002</v>
      </c>
    </row>
    <row r="7" spans="1:9" ht="74.25" customHeight="1" x14ac:dyDescent="0.2">
      <c r="A7" s="15" t="s">
        <v>1150</v>
      </c>
      <c r="B7" s="15"/>
      <c r="C7" s="15" t="s">
        <v>1089</v>
      </c>
      <c r="D7"/>
      <c r="E7" s="62" t="s">
        <v>415</v>
      </c>
      <c r="F7" s="209">
        <v>22</v>
      </c>
      <c r="G7" s="209">
        <v>24</v>
      </c>
      <c r="H7" s="68">
        <f>F7*Содержание!$C$42</f>
        <v>1473.148655</v>
      </c>
      <c r="I7" s="68">
        <f>G7*Содержание!$C$42</f>
        <v>1607.0712600000002</v>
      </c>
    </row>
    <row r="8" spans="1:9" ht="79.5" customHeight="1" x14ac:dyDescent="0.2">
      <c r="A8" s="15" t="s">
        <v>1151</v>
      </c>
      <c r="B8" s="15"/>
      <c r="C8" s="15" t="s">
        <v>1089</v>
      </c>
      <c r="D8"/>
      <c r="E8" s="62" t="s">
        <v>416</v>
      </c>
      <c r="F8" s="209">
        <v>22</v>
      </c>
      <c r="G8" s="209">
        <v>24</v>
      </c>
      <c r="H8" s="68">
        <f>F8*Содержание!$C$42</f>
        <v>1473.148655</v>
      </c>
      <c r="I8" s="68">
        <f>G8*Содержание!$C$42</f>
        <v>1607.0712600000002</v>
      </c>
    </row>
    <row r="9" spans="1:9" ht="73.5" customHeight="1" x14ac:dyDescent="0.15">
      <c r="A9" s="15" t="s">
        <v>1152</v>
      </c>
      <c r="B9" s="15" t="s">
        <v>1086</v>
      </c>
      <c r="C9" s="15" t="s">
        <v>1089</v>
      </c>
      <c r="D9" s="153"/>
      <c r="E9" s="62" t="s">
        <v>838</v>
      </c>
      <c r="F9" s="209">
        <v>22</v>
      </c>
      <c r="G9" s="209">
        <v>24</v>
      </c>
      <c r="H9" s="68">
        <f>F9*Содержание!$C$42</f>
        <v>1473.148655</v>
      </c>
      <c r="I9" s="68">
        <f>G9*Содержание!$C$42</f>
        <v>1607.0712600000002</v>
      </c>
    </row>
    <row r="10" spans="1:9" ht="75.75" customHeight="1" x14ac:dyDescent="0.2">
      <c r="A10" s="15" t="s">
        <v>1153</v>
      </c>
      <c r="B10" s="15"/>
      <c r="C10" s="15" t="s">
        <v>1089</v>
      </c>
      <c r="D10"/>
      <c r="E10" s="62" t="s">
        <v>417</v>
      </c>
      <c r="F10" s="209">
        <v>44</v>
      </c>
      <c r="G10" s="209">
        <v>48</v>
      </c>
      <c r="H10" s="68">
        <f>F10*Содержание!$C$42</f>
        <v>2946.2973099999999</v>
      </c>
      <c r="I10" s="68">
        <f>G10*Содержание!$C$42</f>
        <v>3214.1425200000003</v>
      </c>
    </row>
    <row r="11" spans="1:9" ht="75" customHeight="1" x14ac:dyDescent="0.2">
      <c r="A11" s="15" t="s">
        <v>1154</v>
      </c>
      <c r="B11" s="15"/>
      <c r="C11" s="15" t="s">
        <v>1089</v>
      </c>
      <c r="D11"/>
      <c r="E11" s="62" t="s">
        <v>840</v>
      </c>
      <c r="F11" s="209">
        <v>44</v>
      </c>
      <c r="G11" s="209">
        <v>48</v>
      </c>
      <c r="H11" s="68">
        <f>F11*Содержание!$C$42</f>
        <v>2946.2973099999999</v>
      </c>
      <c r="I11" s="68">
        <f>G11*Содержание!$C$42</f>
        <v>3214.1425200000003</v>
      </c>
    </row>
    <row r="12" spans="1:9" ht="75.75" customHeight="1" x14ac:dyDescent="0.2">
      <c r="A12" s="15" t="s">
        <v>1155</v>
      </c>
      <c r="B12" s="15"/>
      <c r="C12" s="15" t="s">
        <v>1089</v>
      </c>
      <c r="D12"/>
      <c r="E12" s="62" t="s">
        <v>839</v>
      </c>
      <c r="F12" s="209">
        <v>44</v>
      </c>
      <c r="G12" s="209">
        <v>48</v>
      </c>
      <c r="H12" s="68">
        <f>F12*Содержание!$C$42</f>
        <v>2946.2973099999999</v>
      </c>
      <c r="I12" s="68">
        <f>G12*Содержание!$C$42</f>
        <v>3214.1425200000003</v>
      </c>
    </row>
    <row r="13" spans="1:9" ht="73.5" customHeight="1" x14ac:dyDescent="0.15">
      <c r="A13" s="15" t="s">
        <v>1156</v>
      </c>
      <c r="B13" s="15" t="s">
        <v>1086</v>
      </c>
      <c r="C13" s="15" t="s">
        <v>1089</v>
      </c>
      <c r="D13" s="154"/>
      <c r="E13" s="62" t="s">
        <v>841</v>
      </c>
      <c r="F13" s="209">
        <v>44</v>
      </c>
      <c r="G13" s="209">
        <v>48</v>
      </c>
      <c r="H13" s="68">
        <f>F13*Содержание!$C$42</f>
        <v>2946.2973099999999</v>
      </c>
      <c r="I13" s="68">
        <f>G13*Содержание!$C$42</f>
        <v>3214.1425200000003</v>
      </c>
    </row>
  </sheetData>
  <sheetProtection selectLockedCells="1" selectUnlockedCells="1"/>
  <customSheetViews>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8"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8"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5">
    <mergeCell ref="A5:I5"/>
    <mergeCell ref="A1:I2"/>
    <mergeCell ref="H3:I3"/>
    <mergeCell ref="A3:E3"/>
    <mergeCell ref="F3:G3"/>
  </mergeCells>
  <phoneticPr fontId="9" type="noConversion"/>
  <conditionalFormatting sqref="B1:B1048576">
    <cfRule type="containsText" dxfId="28" priority="1" stopIfTrue="1" operator="containsText" text="Да">
      <formula>NOT(ISERROR(SEARCH("Да",B1)))</formula>
    </cfRule>
  </conditionalFormatting>
  <hyperlinks>
    <hyperlink ref="A3:E3" location="Содержание!A1" display="Вернуться к содержанию" xr:uid="{00000000-0004-0000-0500-000000000000}"/>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51"/>
  <sheetViews>
    <sheetView zoomScaleNormal="100" workbookViewId="0">
      <pane ySplit="4" topLeftCell="A33" activePane="bottomLeft" state="frozen"/>
      <selection pane="bottomLeft" activeCell="F3" sqref="F3:I3"/>
    </sheetView>
  </sheetViews>
  <sheetFormatPr defaultRowHeight="24.2" customHeight="1" x14ac:dyDescent="0.15"/>
  <cols>
    <col min="1" max="1" width="27.85546875" style="2" customWidth="1"/>
    <col min="2" max="2" width="8.5703125" style="2" bestFit="1" customWidth="1"/>
    <col min="3" max="3" width="8.140625" style="2" bestFit="1" customWidth="1"/>
    <col min="4" max="4" width="19.28515625" style="2" customWidth="1"/>
    <col min="5" max="5" width="54.5703125" style="2" customWidth="1"/>
    <col min="6" max="6" width="13.42578125" style="2" customWidth="1"/>
    <col min="7" max="7" width="14.140625" style="2" customWidth="1"/>
    <col min="8" max="8" width="16.5703125" style="2" customWidth="1"/>
    <col min="9" max="9" width="16.140625" style="2" customWidth="1"/>
    <col min="10" max="16384" width="9.140625" style="2"/>
  </cols>
  <sheetData>
    <row r="1" spans="1:9" ht="24.2" customHeight="1" x14ac:dyDescent="0.15">
      <c r="A1" s="281" t="str">
        <f>Содержание!B1</f>
        <v>ООО “НеоТайп”, г. Москва, ул. 16-я Парковая, д. 30 
Телефон/Факс: (499) 461-4505, (495) 983-11-65, (495) 978-4130 E-mail: info@svetenergo.ru</v>
      </c>
      <c r="B1" s="242"/>
      <c r="C1" s="242"/>
      <c r="D1" s="242"/>
      <c r="E1" s="242"/>
      <c r="F1" s="242"/>
      <c r="G1" s="242"/>
      <c r="H1" s="242"/>
      <c r="I1" s="242"/>
    </row>
    <row r="2" spans="1:9" ht="24.2" customHeight="1" x14ac:dyDescent="0.15">
      <c r="A2" s="282"/>
      <c r="B2" s="243"/>
      <c r="C2" s="243"/>
      <c r="D2" s="243"/>
      <c r="E2" s="243"/>
      <c r="F2" s="243"/>
      <c r="G2" s="243"/>
      <c r="H2" s="243"/>
      <c r="I2" s="243"/>
    </row>
    <row r="3" spans="1:9" ht="36" customHeight="1" x14ac:dyDescent="0.15">
      <c r="A3" s="277" t="str">
        <f>Дюралайт!A3</f>
        <v>Вернуться к содержанию</v>
      </c>
      <c r="B3" s="277"/>
      <c r="C3" s="277"/>
      <c r="D3" s="277"/>
      <c r="E3" s="277"/>
      <c r="F3" s="255" t="str">
        <f>Дюралайт!F3</f>
        <v>Курс доллара ЦБ + 2.5% = У.Е.</v>
      </c>
      <c r="G3" s="256"/>
      <c r="H3" s="255" t="str">
        <f>Дюралайт!H3</f>
        <v>Курс доллара: 65,3281 руб. + 2,5%</v>
      </c>
      <c r="I3" s="256"/>
    </row>
    <row r="4" spans="1:9" ht="24.2" customHeight="1" x14ac:dyDescent="0.15">
      <c r="A4" s="61" t="str">
        <f>Дюралайт!A4</f>
        <v>Артикул</v>
      </c>
      <c r="B4" s="61" t="s">
        <v>1084</v>
      </c>
      <c r="C4" s="61" t="s">
        <v>1087</v>
      </c>
      <c r="D4" s="61" t="str">
        <f>Дюралайт!D4</f>
        <v>Фотография</v>
      </c>
      <c r="E4" s="140" t="s">
        <v>1667</v>
      </c>
      <c r="F4" s="19" t="str">
        <f>Дюралайт!F4</f>
        <v>Опт</v>
      </c>
      <c r="G4" s="20" t="str">
        <f>Дюралайт!G4</f>
        <v>Розница</v>
      </c>
      <c r="H4" s="19" t="str">
        <f>F4</f>
        <v>Опт</v>
      </c>
      <c r="I4" s="20" t="str">
        <f>G4</f>
        <v>Розница</v>
      </c>
    </row>
    <row r="5" spans="1:9" ht="24.2" customHeight="1" x14ac:dyDescent="0.15">
      <c r="A5" s="283" t="s">
        <v>893</v>
      </c>
      <c r="B5" s="283"/>
      <c r="C5" s="283"/>
      <c r="D5" s="283"/>
      <c r="E5" s="283"/>
      <c r="F5" s="283"/>
      <c r="G5" s="283"/>
      <c r="H5" s="283"/>
      <c r="I5" s="283"/>
    </row>
    <row r="6" spans="1:9" ht="24.2" customHeight="1" x14ac:dyDescent="0.15">
      <c r="A6" s="279" t="s">
        <v>1407</v>
      </c>
      <c r="B6" s="279"/>
      <c r="C6" s="279"/>
      <c r="D6" s="279"/>
      <c r="E6" s="279"/>
      <c r="F6" s="279"/>
      <c r="G6" s="279"/>
      <c r="H6" s="279"/>
      <c r="I6" s="279"/>
    </row>
    <row r="7" spans="1:9" ht="73.5" customHeight="1" x14ac:dyDescent="0.15">
      <c r="A7" s="14" t="s">
        <v>846</v>
      </c>
      <c r="B7" s="54"/>
      <c r="C7" s="54" t="s">
        <v>1089</v>
      </c>
      <c r="D7" s="14"/>
      <c r="E7" s="27" t="s">
        <v>894</v>
      </c>
      <c r="F7" s="210">
        <v>105</v>
      </c>
      <c r="G7" s="210">
        <v>120</v>
      </c>
      <c r="H7" s="68">
        <f>F7*Содержание!$C$42</f>
        <v>7030.9367625000004</v>
      </c>
      <c r="I7" s="68">
        <f>G7*Содержание!$C$42</f>
        <v>8035.3563000000004</v>
      </c>
    </row>
    <row r="8" spans="1:9" ht="73.5" customHeight="1" x14ac:dyDescent="0.15">
      <c r="A8" s="14" t="s">
        <v>847</v>
      </c>
      <c r="B8" s="54"/>
      <c r="C8" s="54" t="s">
        <v>1089</v>
      </c>
      <c r="D8" s="14"/>
      <c r="E8" s="27" t="s">
        <v>895</v>
      </c>
      <c r="F8" s="210">
        <v>105</v>
      </c>
      <c r="G8" s="210">
        <v>120</v>
      </c>
      <c r="H8" s="68">
        <f>F8*Содержание!$C$42</f>
        <v>7030.9367625000004</v>
      </c>
      <c r="I8" s="68">
        <f>G8*Содержание!$C$42</f>
        <v>8035.3563000000004</v>
      </c>
    </row>
    <row r="9" spans="1:9" ht="78.75" customHeight="1" x14ac:dyDescent="0.15">
      <c r="A9" s="146" t="s">
        <v>848</v>
      </c>
      <c r="B9" s="54"/>
      <c r="C9" s="54" t="s">
        <v>1089</v>
      </c>
      <c r="D9" s="14"/>
      <c r="E9" s="27" t="s">
        <v>896</v>
      </c>
      <c r="F9" s="210">
        <v>130</v>
      </c>
      <c r="G9" s="210">
        <v>149</v>
      </c>
      <c r="H9" s="68">
        <f>F9*Содержание!$C$42</f>
        <v>8704.969325</v>
      </c>
      <c r="I9" s="68">
        <f>G9*Содержание!$C$42</f>
        <v>9977.2340724999995</v>
      </c>
    </row>
    <row r="10" spans="1:9" ht="77.25" customHeight="1" x14ac:dyDescent="0.15">
      <c r="A10" s="14" t="s">
        <v>849</v>
      </c>
      <c r="B10" s="54"/>
      <c r="C10" s="54" t="s">
        <v>1089</v>
      </c>
      <c r="D10" s="14"/>
      <c r="E10" s="27" t="s">
        <v>897</v>
      </c>
      <c r="F10" s="210">
        <v>132</v>
      </c>
      <c r="G10" s="210">
        <v>152</v>
      </c>
      <c r="H10" s="68">
        <f>F10*Содержание!$C$42</f>
        <v>8838.8919299999998</v>
      </c>
      <c r="I10" s="68">
        <f>G10*Содержание!$C$42</f>
        <v>10178.117980000001</v>
      </c>
    </row>
    <row r="11" spans="1:9" ht="78" customHeight="1" x14ac:dyDescent="0.15">
      <c r="A11" s="14" t="s">
        <v>850</v>
      </c>
      <c r="B11" s="54"/>
      <c r="C11" s="54" t="s">
        <v>1089</v>
      </c>
      <c r="D11" s="14"/>
      <c r="E11" s="27" t="s">
        <v>898</v>
      </c>
      <c r="F11" s="210">
        <v>132</v>
      </c>
      <c r="G11" s="210">
        <v>152</v>
      </c>
      <c r="H11" s="68">
        <f>F11*Содержание!$C$42</f>
        <v>8838.8919299999998</v>
      </c>
      <c r="I11" s="68">
        <f>G11*Содержание!$C$42</f>
        <v>10178.117980000001</v>
      </c>
    </row>
    <row r="12" spans="1:9" ht="75.75" customHeight="1" x14ac:dyDescent="0.15">
      <c r="A12" s="14" t="s">
        <v>851</v>
      </c>
      <c r="B12" s="54"/>
      <c r="C12" s="54" t="s">
        <v>1089</v>
      </c>
      <c r="D12" s="14"/>
      <c r="E12" s="27" t="s">
        <v>899</v>
      </c>
      <c r="F12" s="210">
        <v>132</v>
      </c>
      <c r="G12" s="210">
        <v>152</v>
      </c>
      <c r="H12" s="68">
        <f>F12*Содержание!$C$42</f>
        <v>8838.8919299999998</v>
      </c>
      <c r="I12" s="68">
        <f>G12*Содержание!$C$42</f>
        <v>10178.117980000001</v>
      </c>
    </row>
    <row r="13" spans="1:9" ht="76.5" customHeight="1" x14ac:dyDescent="0.15">
      <c r="A13" s="54" t="s">
        <v>852</v>
      </c>
      <c r="B13" s="54"/>
      <c r="C13" s="54" t="s">
        <v>1089</v>
      </c>
      <c r="D13" s="54"/>
      <c r="E13" s="27" t="s">
        <v>900</v>
      </c>
      <c r="F13" s="210">
        <v>132</v>
      </c>
      <c r="G13" s="210">
        <v>152</v>
      </c>
      <c r="H13" s="68">
        <f>F13*Содержание!$C$42</f>
        <v>8838.8919299999998</v>
      </c>
      <c r="I13" s="68">
        <f>G13*Содержание!$C$42</f>
        <v>10178.117980000001</v>
      </c>
    </row>
    <row r="14" spans="1:9" ht="27" customHeight="1" x14ac:dyDescent="0.15">
      <c r="A14" s="279" t="s">
        <v>771</v>
      </c>
      <c r="B14" s="279"/>
      <c r="C14" s="279"/>
      <c r="D14" s="279"/>
      <c r="E14" s="279"/>
      <c r="F14" s="279"/>
      <c r="G14" s="279"/>
      <c r="H14" s="279"/>
      <c r="I14" s="279"/>
    </row>
    <row r="15" spans="1:9" ht="76.5" customHeight="1" x14ac:dyDescent="0.15">
      <c r="A15" s="14" t="s">
        <v>1157</v>
      </c>
      <c r="B15" s="54"/>
      <c r="C15" s="54" t="s">
        <v>1089</v>
      </c>
      <c r="D15" s="84"/>
      <c r="E15" s="27" t="s">
        <v>901</v>
      </c>
      <c r="F15" s="212">
        <v>115.5</v>
      </c>
      <c r="G15" s="212">
        <v>132</v>
      </c>
      <c r="H15" s="68">
        <f>F15*Содержание!$C$42</f>
        <v>7734.03043875</v>
      </c>
      <c r="I15" s="68">
        <f>G15*Содержание!$C$42</f>
        <v>8838.8919299999998</v>
      </c>
    </row>
    <row r="16" spans="1:9" ht="76.5" customHeight="1" x14ac:dyDescent="0.15">
      <c r="A16" s="14" t="s">
        <v>1158</v>
      </c>
      <c r="B16" s="54"/>
      <c r="C16" s="54" t="s">
        <v>1089</v>
      </c>
      <c r="D16" s="84"/>
      <c r="E16" s="27" t="s">
        <v>902</v>
      </c>
      <c r="F16" s="212">
        <v>115.5</v>
      </c>
      <c r="G16" s="212">
        <v>132</v>
      </c>
      <c r="H16" s="68">
        <f>F16*Содержание!$C$42</f>
        <v>7734.03043875</v>
      </c>
      <c r="I16" s="68">
        <f>G16*Содержание!$C$42</f>
        <v>8838.8919299999998</v>
      </c>
    </row>
    <row r="17" spans="1:9" ht="76.5" customHeight="1" x14ac:dyDescent="0.15">
      <c r="A17" s="146" t="s">
        <v>1159</v>
      </c>
      <c r="B17" s="54"/>
      <c r="C17" s="54" t="s">
        <v>1089</v>
      </c>
      <c r="D17" s="84"/>
      <c r="E17" s="27" t="s">
        <v>903</v>
      </c>
      <c r="F17" s="212">
        <v>140</v>
      </c>
      <c r="G17" s="212">
        <v>161</v>
      </c>
      <c r="H17" s="68">
        <f>F17*Содержание!$C$42</f>
        <v>9374.5823500000006</v>
      </c>
      <c r="I17" s="68">
        <f>G17*Содержание!$C$42</f>
        <v>10780.7697025</v>
      </c>
    </row>
    <row r="18" spans="1:9" ht="76.5" customHeight="1" x14ac:dyDescent="0.15">
      <c r="A18" s="14" t="s">
        <v>1160</v>
      </c>
      <c r="B18" s="54"/>
      <c r="C18" s="54" t="s">
        <v>1089</v>
      </c>
      <c r="D18" s="14"/>
      <c r="E18" s="27" t="s">
        <v>884</v>
      </c>
      <c r="F18" s="210">
        <v>143</v>
      </c>
      <c r="G18" s="210">
        <v>165</v>
      </c>
      <c r="H18" s="68">
        <f>F18*Содержание!$C$42</f>
        <v>9575.4662575000002</v>
      </c>
      <c r="I18" s="68">
        <f>G18*Содержание!$C$42</f>
        <v>11048.614912500001</v>
      </c>
    </row>
    <row r="19" spans="1:9" ht="76.5" customHeight="1" x14ac:dyDescent="0.15">
      <c r="A19" s="14" t="s">
        <v>1161</v>
      </c>
      <c r="B19" s="54"/>
      <c r="C19" s="54" t="s">
        <v>1089</v>
      </c>
      <c r="D19" s="14"/>
      <c r="E19" s="27" t="s">
        <v>904</v>
      </c>
      <c r="F19" s="210">
        <v>143</v>
      </c>
      <c r="G19" s="210">
        <v>165</v>
      </c>
      <c r="H19" s="68">
        <f>F19*Содержание!$C$42</f>
        <v>9575.4662575000002</v>
      </c>
      <c r="I19" s="68">
        <f>G19*Содержание!$C$42</f>
        <v>11048.614912500001</v>
      </c>
    </row>
    <row r="20" spans="1:9" ht="81" customHeight="1" x14ac:dyDescent="0.15">
      <c r="A20" s="14" t="s">
        <v>1162</v>
      </c>
      <c r="B20" s="54"/>
      <c r="C20" s="54" t="s">
        <v>1089</v>
      </c>
      <c r="D20" s="14"/>
      <c r="E20" s="27" t="s">
        <v>905</v>
      </c>
      <c r="F20" s="210">
        <v>143</v>
      </c>
      <c r="G20" s="210">
        <v>165</v>
      </c>
      <c r="H20" s="68">
        <f>F20*Содержание!$C$42</f>
        <v>9575.4662575000002</v>
      </c>
      <c r="I20" s="68">
        <f>G20*Содержание!$C$42</f>
        <v>11048.614912500001</v>
      </c>
    </row>
    <row r="21" spans="1:9" ht="91.5" customHeight="1" x14ac:dyDescent="0.15">
      <c r="A21" s="14" t="s">
        <v>1839</v>
      </c>
      <c r="B21" s="54"/>
      <c r="C21" s="54" t="s">
        <v>1089</v>
      </c>
      <c r="D21" s="14"/>
      <c r="E21" s="200" t="s">
        <v>1837</v>
      </c>
      <c r="F21" s="210">
        <v>143</v>
      </c>
      <c r="G21" s="210">
        <v>165</v>
      </c>
      <c r="H21" s="184">
        <f>F21*Содержание!$C$42</f>
        <v>9575.4662575000002</v>
      </c>
      <c r="I21" s="184">
        <f>G21*Содержание!$C$42</f>
        <v>11048.614912500001</v>
      </c>
    </row>
    <row r="22" spans="1:9" ht="75" customHeight="1" x14ac:dyDescent="0.15">
      <c r="A22" s="54" t="s">
        <v>1163</v>
      </c>
      <c r="B22" s="54"/>
      <c r="C22" s="54" t="s">
        <v>1089</v>
      </c>
      <c r="D22" s="60"/>
      <c r="E22" s="27" t="s">
        <v>906</v>
      </c>
      <c r="F22" s="210">
        <v>143</v>
      </c>
      <c r="G22" s="210">
        <v>165</v>
      </c>
      <c r="H22" s="68">
        <f>F22*Содержание!$C$42</f>
        <v>9575.4662575000002</v>
      </c>
      <c r="I22" s="68">
        <f>G22*Содержание!$C$42</f>
        <v>11048.614912500001</v>
      </c>
    </row>
    <row r="23" spans="1:9" ht="88.5" customHeight="1" x14ac:dyDescent="0.15">
      <c r="A23" s="54" t="s">
        <v>1838</v>
      </c>
      <c r="B23" s="54"/>
      <c r="C23" s="54"/>
      <c r="D23" s="60"/>
      <c r="E23" s="200" t="s">
        <v>1844</v>
      </c>
      <c r="F23" s="210">
        <v>143</v>
      </c>
      <c r="G23" s="210">
        <v>165</v>
      </c>
      <c r="H23" s="184">
        <f>F23*Содержание!$C$42</f>
        <v>9575.4662575000002</v>
      </c>
      <c r="I23" s="184">
        <f>G23*Содержание!$C$42</f>
        <v>11048.614912500001</v>
      </c>
    </row>
    <row r="24" spans="1:9" ht="24.95" customHeight="1" x14ac:dyDescent="0.15">
      <c r="A24" s="279" t="s">
        <v>1343</v>
      </c>
      <c r="B24" s="279"/>
      <c r="C24" s="279"/>
      <c r="D24" s="279"/>
      <c r="E24" s="279"/>
      <c r="F24" s="279"/>
      <c r="G24" s="279"/>
      <c r="H24" s="279"/>
      <c r="I24" s="279"/>
    </row>
    <row r="25" spans="1:9" ht="75" customHeight="1" x14ac:dyDescent="0.15">
      <c r="A25" s="54" t="s">
        <v>1344</v>
      </c>
      <c r="B25" s="54" t="s">
        <v>1086</v>
      </c>
      <c r="C25" s="54" t="s">
        <v>1089</v>
      </c>
      <c r="D25" s="60"/>
      <c r="E25" s="27" t="s">
        <v>1348</v>
      </c>
      <c r="F25" s="212">
        <v>69</v>
      </c>
      <c r="G25" s="212">
        <v>80</v>
      </c>
      <c r="H25" s="68">
        <f>F25*Содержание!$C$42</f>
        <v>4620.3298725000004</v>
      </c>
      <c r="I25" s="68">
        <f>G25*Содержание!$C$42</f>
        <v>5356.9041999999999</v>
      </c>
    </row>
    <row r="26" spans="1:9" ht="75" customHeight="1" x14ac:dyDescent="0.15">
      <c r="A26" s="54" t="s">
        <v>1345</v>
      </c>
      <c r="B26" s="54" t="s">
        <v>1086</v>
      </c>
      <c r="C26" s="54" t="s">
        <v>1089</v>
      </c>
      <c r="D26" s="60"/>
      <c r="E26" s="27" t="s">
        <v>1349</v>
      </c>
      <c r="F26" s="212">
        <v>78</v>
      </c>
      <c r="G26" s="212">
        <v>90</v>
      </c>
      <c r="H26" s="68">
        <f>F26*Содержание!$C$42</f>
        <v>5222.9815950000002</v>
      </c>
      <c r="I26" s="68">
        <f>G26*Содержание!$C$42</f>
        <v>6026.5172250000005</v>
      </c>
    </row>
    <row r="27" spans="1:9" ht="75" customHeight="1" x14ac:dyDescent="0.15">
      <c r="A27" s="54" t="s">
        <v>1346</v>
      </c>
      <c r="B27" s="54" t="s">
        <v>1086</v>
      </c>
      <c r="C27" s="54" t="s">
        <v>1089</v>
      </c>
      <c r="D27" s="60"/>
      <c r="E27" s="27" t="s">
        <v>1350</v>
      </c>
      <c r="F27" s="212">
        <v>86</v>
      </c>
      <c r="G27" s="212">
        <v>99</v>
      </c>
      <c r="H27" s="68">
        <f>F27*Содержание!$C$42</f>
        <v>5758.6720150000001</v>
      </c>
      <c r="I27" s="68">
        <f>G27*Содержание!$C$42</f>
        <v>6629.1689475000003</v>
      </c>
    </row>
    <row r="28" spans="1:9" ht="75" customHeight="1" x14ac:dyDescent="0.15">
      <c r="A28" s="54" t="s">
        <v>1347</v>
      </c>
      <c r="B28" s="54" t="s">
        <v>1086</v>
      </c>
      <c r="C28" s="54" t="s">
        <v>1089</v>
      </c>
      <c r="D28" s="60"/>
      <c r="E28" s="27" t="s">
        <v>1351</v>
      </c>
      <c r="F28" s="212">
        <v>86</v>
      </c>
      <c r="G28" s="212">
        <v>99</v>
      </c>
      <c r="H28" s="68">
        <f>F28*Содержание!$C$42</f>
        <v>5758.6720150000001</v>
      </c>
      <c r="I28" s="68">
        <f>G28*Содержание!$C$42</f>
        <v>6629.1689475000003</v>
      </c>
    </row>
    <row r="29" spans="1:9" ht="24.95" customHeight="1" x14ac:dyDescent="0.15">
      <c r="A29" s="279" t="s">
        <v>1343</v>
      </c>
      <c r="B29" s="279"/>
      <c r="C29" s="279"/>
      <c r="D29" s="279"/>
      <c r="E29" s="279"/>
      <c r="F29" s="279"/>
      <c r="G29" s="279"/>
      <c r="H29" s="279"/>
      <c r="I29" s="279"/>
    </row>
    <row r="30" spans="1:9" ht="75" customHeight="1" x14ac:dyDescent="0.15">
      <c r="A30" s="54" t="s">
        <v>1480</v>
      </c>
      <c r="B30" s="54" t="s">
        <v>1086</v>
      </c>
      <c r="C30" s="54" t="s">
        <v>1089</v>
      </c>
      <c r="D30" s="60"/>
      <c r="E30" s="27" t="s">
        <v>1352</v>
      </c>
      <c r="F30" s="212">
        <v>72.5</v>
      </c>
      <c r="G30" s="212">
        <v>84</v>
      </c>
      <c r="H30" s="68">
        <f>F30*Содержание!$C$42</f>
        <v>4854.69443125</v>
      </c>
      <c r="I30" s="68">
        <f>G30*Содержание!$C$42</f>
        <v>5624.7494100000004</v>
      </c>
    </row>
    <row r="31" spans="1:9" ht="75" customHeight="1" x14ac:dyDescent="0.15">
      <c r="A31" s="54" t="s">
        <v>1481</v>
      </c>
      <c r="B31" s="54" t="s">
        <v>1086</v>
      </c>
      <c r="C31" s="54" t="s">
        <v>1089</v>
      </c>
      <c r="D31" s="60"/>
      <c r="E31" s="27" t="s">
        <v>1353</v>
      </c>
      <c r="F31" s="212">
        <v>82</v>
      </c>
      <c r="G31" s="212">
        <v>94.5</v>
      </c>
      <c r="H31" s="68">
        <f>F31*Содержание!$C$42</f>
        <v>5490.8268050000006</v>
      </c>
      <c r="I31" s="68">
        <f>G31*Содержание!$C$42</f>
        <v>6327.8430862499999</v>
      </c>
    </row>
    <row r="32" spans="1:9" ht="75" customHeight="1" x14ac:dyDescent="0.15">
      <c r="A32" s="54" t="s">
        <v>1482</v>
      </c>
      <c r="B32" s="54" t="s">
        <v>1086</v>
      </c>
      <c r="C32" s="54" t="s">
        <v>1089</v>
      </c>
      <c r="D32" s="60"/>
      <c r="E32" s="27" t="s">
        <v>1354</v>
      </c>
      <c r="F32" s="212">
        <v>90.5</v>
      </c>
      <c r="G32" s="212">
        <v>104</v>
      </c>
      <c r="H32" s="68">
        <f>F32*Содержание!$C$42</f>
        <v>6059.9978762500004</v>
      </c>
      <c r="I32" s="68">
        <f>G32*Содержание!$C$42</f>
        <v>6963.9754600000006</v>
      </c>
    </row>
    <row r="33" spans="1:9" ht="75" customHeight="1" x14ac:dyDescent="0.15">
      <c r="A33" s="54" t="s">
        <v>1483</v>
      </c>
      <c r="B33" s="54" t="s">
        <v>1086</v>
      </c>
      <c r="C33" s="54" t="s">
        <v>1089</v>
      </c>
      <c r="D33" s="60"/>
      <c r="E33" s="27" t="s">
        <v>1355</v>
      </c>
      <c r="F33" s="212">
        <v>90.5</v>
      </c>
      <c r="G33" s="212">
        <v>104</v>
      </c>
      <c r="H33" s="68">
        <f>F33*Содержание!$C$42</f>
        <v>6059.9978762500004</v>
      </c>
      <c r="I33" s="68">
        <f>G33*Содержание!$C$42</f>
        <v>6963.9754600000006</v>
      </c>
    </row>
    <row r="34" spans="1:9" ht="91.5" customHeight="1" x14ac:dyDescent="0.15">
      <c r="A34" s="54" t="s">
        <v>1840</v>
      </c>
      <c r="B34" s="207" t="s">
        <v>1086</v>
      </c>
      <c r="C34" s="54" t="s">
        <v>1089</v>
      </c>
      <c r="D34" s="60"/>
      <c r="E34" s="200" t="s">
        <v>1841</v>
      </c>
      <c r="F34" s="212">
        <v>90.5</v>
      </c>
      <c r="G34" s="212">
        <v>104</v>
      </c>
      <c r="H34" s="184">
        <f>F34*Содержание!$C$42</f>
        <v>6059.9978762500004</v>
      </c>
      <c r="I34" s="184">
        <f>G34*Содержание!$C$42</f>
        <v>6963.9754600000006</v>
      </c>
    </row>
    <row r="35" spans="1:9" ht="75" customHeight="1" x14ac:dyDescent="0.15">
      <c r="A35" s="54" t="s">
        <v>1484</v>
      </c>
      <c r="B35" s="54" t="s">
        <v>1086</v>
      </c>
      <c r="C35" s="54" t="s">
        <v>1089</v>
      </c>
      <c r="D35" s="60"/>
      <c r="E35" s="200" t="s">
        <v>1356</v>
      </c>
      <c r="F35" s="212">
        <v>90.5</v>
      </c>
      <c r="G35" s="212">
        <v>104</v>
      </c>
      <c r="H35" s="184">
        <f>F35*Содержание!$C$42</f>
        <v>6059.9978762500004</v>
      </c>
      <c r="I35" s="184">
        <f>G35*Содержание!$C$42</f>
        <v>6963.9754600000006</v>
      </c>
    </row>
    <row r="36" spans="1:9" ht="93.75" customHeight="1" x14ac:dyDescent="0.15">
      <c r="A36" s="54" t="s">
        <v>1842</v>
      </c>
      <c r="B36" s="207" t="s">
        <v>1086</v>
      </c>
      <c r="C36" s="54" t="s">
        <v>1089</v>
      </c>
      <c r="D36" s="60"/>
      <c r="E36" s="200" t="s">
        <v>1843</v>
      </c>
      <c r="F36" s="212">
        <v>90.5</v>
      </c>
      <c r="G36" s="212">
        <v>104</v>
      </c>
      <c r="H36" s="184">
        <f>F36*Содержание!$C$42</f>
        <v>6059.9978762500004</v>
      </c>
      <c r="I36" s="184">
        <f>G36*Содержание!$C$42</f>
        <v>6963.9754600000006</v>
      </c>
    </row>
    <row r="37" spans="1:9" ht="24.2" customHeight="1" x14ac:dyDescent="0.15">
      <c r="A37" s="276" t="s">
        <v>233</v>
      </c>
      <c r="B37" s="276"/>
      <c r="C37" s="276"/>
      <c r="D37" s="276"/>
      <c r="E37" s="276"/>
      <c r="F37" s="276"/>
      <c r="G37" s="276"/>
      <c r="H37" s="276"/>
      <c r="I37" s="276"/>
    </row>
    <row r="38" spans="1:9" ht="24.2" customHeight="1" x14ac:dyDescent="0.15">
      <c r="A38" s="280" t="s">
        <v>1277</v>
      </c>
      <c r="B38" s="280"/>
      <c r="C38" s="280"/>
      <c r="D38" s="280"/>
      <c r="E38" s="280"/>
      <c r="F38" s="280"/>
      <c r="G38" s="280"/>
      <c r="H38" s="280"/>
      <c r="I38" s="280"/>
    </row>
    <row r="39" spans="1:9" ht="78" customHeight="1" x14ac:dyDescent="0.15">
      <c r="A39" s="53" t="s">
        <v>1063</v>
      </c>
      <c r="B39" s="15"/>
      <c r="C39" s="15" t="s">
        <v>1088</v>
      </c>
      <c r="D39" s="15"/>
      <c r="E39" s="27" t="s">
        <v>557</v>
      </c>
      <c r="F39" s="176">
        <v>1.78</v>
      </c>
      <c r="G39" s="176">
        <v>1.9</v>
      </c>
      <c r="H39" s="68">
        <f>F39*Содержание!$C$42</f>
        <v>119.19111845</v>
      </c>
      <c r="I39" s="68">
        <f>G39*Содержание!$C$42</f>
        <v>127.22647474999999</v>
      </c>
    </row>
    <row r="40" spans="1:9" ht="78" customHeight="1" x14ac:dyDescent="0.15">
      <c r="A40" s="53" t="s">
        <v>1065</v>
      </c>
      <c r="B40" s="15"/>
      <c r="C40" s="15" t="s">
        <v>1088</v>
      </c>
      <c r="D40" s="15"/>
      <c r="E40" s="27" t="s">
        <v>282</v>
      </c>
      <c r="F40" s="176">
        <v>1.78</v>
      </c>
      <c r="G40" s="176">
        <v>1.9</v>
      </c>
      <c r="H40" s="68">
        <f>F40*Содержание!$C$42</f>
        <v>119.19111845</v>
      </c>
      <c r="I40" s="68">
        <f>G40*Содержание!$C$42</f>
        <v>127.22647474999999</v>
      </c>
    </row>
    <row r="41" spans="1:9" ht="78" customHeight="1" x14ac:dyDescent="0.15">
      <c r="A41" s="152" t="s">
        <v>1773</v>
      </c>
      <c r="B41" s="15"/>
      <c r="C41" s="15" t="s">
        <v>1088</v>
      </c>
      <c r="D41" s="15"/>
      <c r="E41" s="192" t="s">
        <v>1774</v>
      </c>
      <c r="F41" s="176">
        <v>1.78</v>
      </c>
      <c r="G41" s="176">
        <v>1.9</v>
      </c>
      <c r="H41" s="68">
        <f>F41*Содержание!$C$42</f>
        <v>119.19111845</v>
      </c>
      <c r="I41" s="68">
        <f>G41*Содержание!$C$42</f>
        <v>127.22647474999999</v>
      </c>
    </row>
    <row r="42" spans="1:9" ht="78" customHeight="1" x14ac:dyDescent="0.15">
      <c r="A42" s="5" t="s">
        <v>1164</v>
      </c>
      <c r="B42" s="15"/>
      <c r="C42" s="15" t="s">
        <v>1088</v>
      </c>
      <c r="D42" s="15"/>
      <c r="E42" s="33" t="s">
        <v>283</v>
      </c>
      <c r="F42" s="176">
        <v>1.78</v>
      </c>
      <c r="G42" s="176">
        <v>1.9</v>
      </c>
      <c r="H42" s="68">
        <f>F42*Содержание!$C$42</f>
        <v>119.19111845</v>
      </c>
      <c r="I42" s="68">
        <f>G42*Содержание!$C$42</f>
        <v>127.22647474999999</v>
      </c>
    </row>
    <row r="43" spans="1:9" ht="78" customHeight="1" x14ac:dyDescent="0.15">
      <c r="A43" s="5" t="s">
        <v>275</v>
      </c>
      <c r="B43" s="15"/>
      <c r="C43" s="15" t="s">
        <v>1088</v>
      </c>
      <c r="D43" s="15"/>
      <c r="E43" s="33" t="s">
        <v>627</v>
      </c>
      <c r="F43" s="176">
        <v>1.78</v>
      </c>
      <c r="G43" s="176">
        <v>1.9</v>
      </c>
      <c r="H43" s="68">
        <f>F43*Содержание!$C$42</f>
        <v>119.19111845</v>
      </c>
      <c r="I43" s="68">
        <f>G43*Содержание!$C$42</f>
        <v>127.22647474999999</v>
      </c>
    </row>
    <row r="44" spans="1:9" ht="78" customHeight="1" x14ac:dyDescent="0.15">
      <c r="A44" s="53" t="s">
        <v>1582</v>
      </c>
      <c r="B44" s="15"/>
      <c r="C44" s="15" t="s">
        <v>1088</v>
      </c>
      <c r="D44" s="15"/>
      <c r="E44" s="27" t="s">
        <v>628</v>
      </c>
      <c r="F44" s="176">
        <v>1.4</v>
      </c>
      <c r="G44" s="176">
        <v>1.54</v>
      </c>
      <c r="H44" s="68">
        <f>F44*Содержание!$C$42</f>
        <v>93.7458235</v>
      </c>
      <c r="I44" s="68">
        <f>G44*Содержание!$C$42</f>
        <v>103.12040585000001</v>
      </c>
    </row>
    <row r="45" spans="1:9" ht="78" customHeight="1" x14ac:dyDescent="0.15">
      <c r="A45" s="53" t="s">
        <v>1064</v>
      </c>
      <c r="B45" s="15"/>
      <c r="C45" s="15" t="s">
        <v>1088</v>
      </c>
      <c r="D45" s="15"/>
      <c r="E45" s="27" t="s">
        <v>629</v>
      </c>
      <c r="F45" s="176">
        <v>1.07</v>
      </c>
      <c r="G45" s="176">
        <v>1.17</v>
      </c>
      <c r="H45" s="68">
        <f>F45*Содержание!$C$42</f>
        <v>71.648593675000001</v>
      </c>
      <c r="I45" s="68">
        <f>G45*Содержание!$C$42</f>
        <v>78.344723924999997</v>
      </c>
    </row>
    <row r="46" spans="1:9" ht="78" customHeight="1" x14ac:dyDescent="0.15">
      <c r="A46" s="53" t="s">
        <v>1583</v>
      </c>
      <c r="B46" s="15"/>
      <c r="C46" s="15" t="s">
        <v>1088</v>
      </c>
      <c r="D46" s="15"/>
      <c r="E46" s="27" t="s">
        <v>630</v>
      </c>
      <c r="F46" s="176">
        <v>1.07</v>
      </c>
      <c r="G46" s="176">
        <v>1.17</v>
      </c>
      <c r="H46" s="68">
        <f>F46*Содержание!$C$42</f>
        <v>71.648593675000001</v>
      </c>
      <c r="I46" s="68">
        <f>G46*Содержание!$C$42</f>
        <v>78.344723924999997</v>
      </c>
    </row>
    <row r="47" spans="1:9" ht="78" customHeight="1" x14ac:dyDescent="0.15">
      <c r="A47" s="53" t="s">
        <v>406</v>
      </c>
      <c r="B47" s="15"/>
      <c r="C47" s="15" t="s">
        <v>1088</v>
      </c>
      <c r="D47" s="15"/>
      <c r="E47" s="27" t="s">
        <v>286</v>
      </c>
      <c r="F47" s="176">
        <v>1.45</v>
      </c>
      <c r="G47" s="176">
        <v>1.6</v>
      </c>
      <c r="H47" s="68">
        <f>F47*Содержание!$C$42</f>
        <v>97.093888625000005</v>
      </c>
      <c r="I47" s="68">
        <f>G47*Содержание!$C$42</f>
        <v>107.13808400000001</v>
      </c>
    </row>
    <row r="48" spans="1:9" ht="78" customHeight="1" x14ac:dyDescent="0.15">
      <c r="A48" s="5" t="s">
        <v>1165</v>
      </c>
      <c r="B48" s="15"/>
      <c r="C48" s="15" t="s">
        <v>1088</v>
      </c>
      <c r="D48" s="15"/>
      <c r="E48" s="33" t="s">
        <v>287</v>
      </c>
      <c r="F48" s="176">
        <v>1.45</v>
      </c>
      <c r="G48" s="176">
        <v>1.6</v>
      </c>
      <c r="H48" s="68">
        <f>F48*Содержание!$C$42</f>
        <v>97.093888625000005</v>
      </c>
      <c r="I48" s="68">
        <f>G48*Содержание!$C$42</f>
        <v>107.13808400000001</v>
      </c>
    </row>
    <row r="49" spans="1:9" ht="78" customHeight="1" x14ac:dyDescent="0.15">
      <c r="A49" s="152" t="s">
        <v>1855</v>
      </c>
      <c r="B49" s="15"/>
      <c r="C49" s="15" t="s">
        <v>1089</v>
      </c>
      <c r="D49" s="15"/>
      <c r="E49" s="147" t="s">
        <v>1856</v>
      </c>
      <c r="F49" s="176">
        <v>0.25</v>
      </c>
      <c r="G49" s="176">
        <v>0.3</v>
      </c>
      <c r="H49" s="68">
        <f>F49*Содержание!$C$42</f>
        <v>16.740325625000001</v>
      </c>
      <c r="I49" s="68">
        <f>G49*Содержание!$C$42</f>
        <v>20.088390749999999</v>
      </c>
    </row>
    <row r="50" spans="1:9" ht="78" customHeight="1" x14ac:dyDescent="0.15">
      <c r="A50" s="53" t="s">
        <v>660</v>
      </c>
      <c r="B50" s="15"/>
      <c r="C50" s="15" t="s">
        <v>1089</v>
      </c>
      <c r="D50" s="15"/>
      <c r="E50" s="27" t="s">
        <v>261</v>
      </c>
      <c r="F50" s="176">
        <v>40</v>
      </c>
      <c r="G50" s="176">
        <v>44</v>
      </c>
      <c r="H50" s="68">
        <f>F50*Содержание!$C$42</f>
        <v>2678.4521</v>
      </c>
      <c r="I50" s="68">
        <f>G50*Содержание!$C$42</f>
        <v>2946.2973099999999</v>
      </c>
    </row>
    <row r="51" spans="1:9" ht="70.5" customHeight="1" x14ac:dyDescent="0.15">
      <c r="A51" s="144" t="s">
        <v>661</v>
      </c>
      <c r="B51" s="14"/>
      <c r="C51" s="15" t="s">
        <v>1088</v>
      </c>
      <c r="D51" s="14"/>
      <c r="E51" s="27" t="s">
        <v>262</v>
      </c>
      <c r="F51" s="176">
        <v>3.2</v>
      </c>
      <c r="G51" s="176">
        <v>3.52</v>
      </c>
      <c r="H51" s="68">
        <f>F51*Содержание!$C$42</f>
        <v>214.27616800000001</v>
      </c>
      <c r="I51" s="68">
        <f>G51*Содержание!$C$42</f>
        <v>235.70378480000002</v>
      </c>
    </row>
  </sheetData>
  <sheetProtection selectLockedCells="1" selectUnlockedCells="1"/>
  <customSheetViews>
    <customSheetView guid="{387FB4AB-0DDA-49CE-893D-FDA5B323CE06}" showPageBreaks="1" topLeftCell="A34">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38" activePane="bottomLeft" state="frozen"/>
      <selection pane="bottomLeft" activeCell="B40" sqref="B40"/>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38" activePane="bottomLeft" state="frozen"/>
      <selection pane="bottomLeft" activeCell="B40" sqref="B40"/>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11">
    <mergeCell ref="A14:I14"/>
    <mergeCell ref="A24:I24"/>
    <mergeCell ref="A29:I29"/>
    <mergeCell ref="A38:I38"/>
    <mergeCell ref="A1:I2"/>
    <mergeCell ref="A5:I5"/>
    <mergeCell ref="F3:G3"/>
    <mergeCell ref="H3:I3"/>
    <mergeCell ref="A3:E3"/>
    <mergeCell ref="A37:I37"/>
    <mergeCell ref="A6:I6"/>
  </mergeCells>
  <phoneticPr fontId="9" type="noConversion"/>
  <conditionalFormatting sqref="B1:B23 B25:B28 B30:B65542">
    <cfRule type="containsText" dxfId="27" priority="3" stopIfTrue="1" operator="containsText" text="Да">
      <formula>NOT(ISERROR(SEARCH("Да",B1)))</formula>
    </cfRule>
  </conditionalFormatting>
  <conditionalFormatting sqref="B24">
    <cfRule type="containsText" dxfId="26" priority="2" stopIfTrue="1" operator="containsText" text="Да">
      <formula>NOT(ISERROR(SEARCH("Да",B24)))</formula>
    </cfRule>
  </conditionalFormatting>
  <conditionalFormatting sqref="B29">
    <cfRule type="containsText" dxfId="25" priority="1" stopIfTrue="1" operator="containsText" text="Да">
      <formula>NOT(ISERROR(SEARCH("Да",B29)))</formula>
    </cfRule>
  </conditionalFormatting>
  <hyperlinks>
    <hyperlink ref="A3:E3" location="Содержание!A1" display="Вернуться к содержанию" xr:uid="{00000000-0004-0000-0600-000000000000}"/>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8"/>
  <sheetViews>
    <sheetView zoomScaleNormal="100" workbookViewId="0">
      <pane ySplit="4" topLeftCell="A14" activePane="bottomLeft" state="frozen"/>
      <selection pane="bottomLeft" activeCell="F3" sqref="F3:I3"/>
    </sheetView>
  </sheetViews>
  <sheetFormatPr defaultRowHeight="24.2" customHeight="1" x14ac:dyDescent="0.15"/>
  <cols>
    <col min="1" max="1" width="29.7109375" style="2" customWidth="1"/>
    <col min="2" max="2" width="8.5703125" style="2" bestFit="1" customWidth="1"/>
    <col min="3" max="3" width="8.140625" style="2" bestFit="1" customWidth="1"/>
    <col min="4" max="4" width="19.5703125" style="2" customWidth="1"/>
    <col min="5" max="5" width="55.42578125" style="2" customWidth="1"/>
    <col min="6" max="6" width="13.140625" style="2" customWidth="1"/>
    <col min="7" max="7" width="12.5703125" style="2" customWidth="1"/>
    <col min="8" max="9" width="15.5703125" style="2" customWidth="1"/>
    <col min="10" max="16384" width="9.140625" style="2"/>
  </cols>
  <sheetData>
    <row r="1" spans="1:9" ht="24.2" customHeight="1" x14ac:dyDescent="0.15">
      <c r="A1" s="275" t="str">
        <f>Содержание!B1</f>
        <v>ООО “НеоТайп”, г. Москва, ул. 16-я Парковая, д. 30 
Телефон/Факс: (499) 461-4505, (495) 983-11-65, (495) 978-4130 E-mail: info@svetenergo.ru</v>
      </c>
      <c r="B1" s="275"/>
      <c r="C1" s="275"/>
      <c r="D1" s="275"/>
      <c r="E1" s="275"/>
      <c r="F1" s="275"/>
      <c r="G1" s="275"/>
      <c r="H1" s="275"/>
      <c r="I1" s="275"/>
    </row>
    <row r="2" spans="1:9" ht="24.2" customHeight="1" x14ac:dyDescent="0.15">
      <c r="A2" s="275"/>
      <c r="B2" s="275"/>
      <c r="C2" s="275"/>
      <c r="D2" s="275"/>
      <c r="E2" s="275"/>
      <c r="F2" s="275"/>
      <c r="G2" s="275"/>
      <c r="H2" s="275"/>
      <c r="I2" s="275"/>
    </row>
    <row r="3" spans="1:9" ht="40.5" customHeight="1" x14ac:dyDescent="0.15">
      <c r="A3" s="285" t="str">
        <f>Дюралайт!A3</f>
        <v>Вернуться к содержанию</v>
      </c>
      <c r="B3" s="285"/>
      <c r="C3" s="285"/>
      <c r="D3" s="285"/>
      <c r="E3" s="285"/>
      <c r="F3" s="255" t="str">
        <f>Дюралайт!F3</f>
        <v>Курс доллара ЦБ + 2.5% = У.Е.</v>
      </c>
      <c r="G3" s="256"/>
      <c r="H3" s="255" t="str">
        <f>Дюралайт!H3</f>
        <v>Курс доллара: 65,3281 руб. + 2,5%</v>
      </c>
      <c r="I3" s="256"/>
    </row>
    <row r="4" spans="1:9" ht="24.2" customHeight="1" x14ac:dyDescent="0.15">
      <c r="A4" s="63" t="str">
        <f>Дюралайт!A4</f>
        <v>Артикул</v>
      </c>
      <c r="B4" s="61" t="s">
        <v>1084</v>
      </c>
      <c r="C4" s="61" t="s">
        <v>1087</v>
      </c>
      <c r="D4" s="63" t="str">
        <f>Дюралайт!D4</f>
        <v>Фотография</v>
      </c>
      <c r="E4" s="140" t="s">
        <v>1667</v>
      </c>
      <c r="F4" s="19" t="str">
        <f>Дюралайт!F4</f>
        <v>Опт</v>
      </c>
      <c r="G4" s="20" t="str">
        <f>Дюралайт!G4</f>
        <v>Розница</v>
      </c>
      <c r="H4" s="19" t="str">
        <f>F4</f>
        <v>Опт</v>
      </c>
      <c r="I4" s="20" t="str">
        <f>G4</f>
        <v>Розница</v>
      </c>
    </row>
    <row r="5" spans="1:9" ht="24.2" customHeight="1" x14ac:dyDescent="0.15">
      <c r="A5" s="280" t="s">
        <v>234</v>
      </c>
      <c r="B5" s="280"/>
      <c r="C5" s="280"/>
      <c r="D5" s="280"/>
      <c r="E5" s="280"/>
      <c r="F5" s="280"/>
      <c r="G5" s="280"/>
      <c r="H5" s="280"/>
      <c r="I5" s="280"/>
    </row>
    <row r="6" spans="1:9" ht="24.2" customHeight="1" x14ac:dyDescent="0.15">
      <c r="A6" s="284" t="s">
        <v>1278</v>
      </c>
      <c r="B6" s="284"/>
      <c r="C6" s="284"/>
      <c r="D6" s="284"/>
      <c r="E6" s="284"/>
      <c r="F6" s="284"/>
      <c r="G6" s="284"/>
      <c r="H6" s="284"/>
      <c r="I6" s="284"/>
    </row>
    <row r="7" spans="1:9" ht="81" customHeight="1" x14ac:dyDescent="0.15">
      <c r="A7" s="15" t="s">
        <v>317</v>
      </c>
      <c r="B7" s="22"/>
      <c r="C7" s="22" t="s">
        <v>1089</v>
      </c>
      <c r="D7" s="54"/>
      <c r="E7" s="27" t="s">
        <v>960</v>
      </c>
      <c r="F7" s="176">
        <v>176</v>
      </c>
      <c r="G7" s="176">
        <v>194</v>
      </c>
      <c r="H7" s="68">
        <f>F7*Содержание!$C$42</f>
        <v>11785.18924</v>
      </c>
      <c r="I7" s="68">
        <f>G7*Содержание!$C$42</f>
        <v>12990.492685000001</v>
      </c>
    </row>
    <row r="8" spans="1:9" ht="156" customHeight="1" x14ac:dyDescent="0.15">
      <c r="A8" s="15" t="s">
        <v>316</v>
      </c>
      <c r="B8" s="22"/>
      <c r="C8" s="22" t="s">
        <v>1089</v>
      </c>
      <c r="D8" s="54"/>
      <c r="E8" s="27" t="s">
        <v>76</v>
      </c>
      <c r="F8" s="176">
        <v>200</v>
      </c>
      <c r="G8" s="176">
        <v>230</v>
      </c>
      <c r="H8" s="68">
        <f>F8*Содержание!$C$42</f>
        <v>13392.2605</v>
      </c>
      <c r="I8" s="68">
        <f>G8*Содержание!$C$42</f>
        <v>15401.099575</v>
      </c>
    </row>
    <row r="9" spans="1:9" ht="86.25" customHeight="1" x14ac:dyDescent="0.15">
      <c r="A9" s="15" t="s">
        <v>817</v>
      </c>
      <c r="B9" s="15"/>
      <c r="C9" s="22" t="s">
        <v>1089</v>
      </c>
      <c r="D9" s="89"/>
      <c r="E9" s="27" t="s">
        <v>963</v>
      </c>
      <c r="F9" s="176">
        <v>736</v>
      </c>
      <c r="G9" s="176">
        <v>810</v>
      </c>
      <c r="H9" s="68">
        <f>F9*Содержание!$C$42</f>
        <v>49283.518640000002</v>
      </c>
      <c r="I9" s="68">
        <f>G9*Содержание!$C$42</f>
        <v>54238.655025</v>
      </c>
    </row>
    <row r="10" spans="1:9" ht="93" customHeight="1" x14ac:dyDescent="0.15">
      <c r="A10" s="15" t="s">
        <v>202</v>
      </c>
      <c r="B10" s="15"/>
      <c r="C10" s="22" t="s">
        <v>1089</v>
      </c>
      <c r="D10" s="89"/>
      <c r="E10" s="27" t="s">
        <v>961</v>
      </c>
      <c r="F10" s="176">
        <v>854</v>
      </c>
      <c r="G10" s="176">
        <v>940</v>
      </c>
      <c r="H10" s="68">
        <f>F10*Содержание!$C$42</f>
        <v>57184.952335000002</v>
      </c>
      <c r="I10" s="68">
        <f>G10*Содержание!$C$42</f>
        <v>62943.624350000006</v>
      </c>
    </row>
    <row r="11" spans="1:9" ht="102" customHeight="1" x14ac:dyDescent="0.15">
      <c r="A11" s="15" t="s">
        <v>203</v>
      </c>
      <c r="B11" s="15"/>
      <c r="C11" s="22" t="s">
        <v>1089</v>
      </c>
      <c r="D11" s="89"/>
      <c r="E11" s="27" t="s">
        <v>962</v>
      </c>
      <c r="F11" s="176">
        <v>968</v>
      </c>
      <c r="G11" s="176">
        <v>1065</v>
      </c>
      <c r="H11" s="68">
        <f>F11*Содержание!$C$42</f>
        <v>64818.540820000002</v>
      </c>
      <c r="I11" s="68">
        <f>G11*Содержание!$C$42</f>
        <v>71313.787162499997</v>
      </c>
    </row>
    <row r="12" spans="1:9" ht="147.75" customHeight="1" x14ac:dyDescent="0.15">
      <c r="A12" s="15" t="s">
        <v>1059</v>
      </c>
      <c r="B12" s="15"/>
      <c r="C12" s="22" t="s">
        <v>1089</v>
      </c>
      <c r="D12" s="89"/>
      <c r="E12" s="27" t="s">
        <v>956</v>
      </c>
      <c r="F12" s="176">
        <v>880</v>
      </c>
      <c r="G12" s="176">
        <v>968</v>
      </c>
      <c r="H12" s="68">
        <f>F12*Содержание!$C$42</f>
        <v>58925.946199999998</v>
      </c>
      <c r="I12" s="68">
        <f>G12*Содержание!$C$42</f>
        <v>64818.540820000002</v>
      </c>
    </row>
    <row r="13" spans="1:9" ht="138.75" customHeight="1" x14ac:dyDescent="0.15">
      <c r="A13" s="15" t="s">
        <v>1060</v>
      </c>
      <c r="B13" s="15"/>
      <c r="C13" s="22" t="s">
        <v>1089</v>
      </c>
      <c r="D13" s="15"/>
      <c r="E13" s="27" t="s">
        <v>955</v>
      </c>
      <c r="F13" s="176">
        <v>815</v>
      </c>
      <c r="G13" s="176">
        <v>900</v>
      </c>
      <c r="H13" s="68">
        <f>F13*Содержание!$C$42</f>
        <v>54573.461537499999</v>
      </c>
      <c r="I13" s="68">
        <f>G13*Содержание!$C$42</f>
        <v>60265.172250000003</v>
      </c>
    </row>
    <row r="14" spans="1:9" ht="130.5" customHeight="1" x14ac:dyDescent="0.15">
      <c r="A14" s="15" t="s">
        <v>577</v>
      </c>
      <c r="B14" s="15"/>
      <c r="C14" s="22" t="s">
        <v>1089</v>
      </c>
      <c r="D14" s="14"/>
      <c r="E14" s="27" t="s">
        <v>100</v>
      </c>
      <c r="F14" s="176">
        <v>588</v>
      </c>
      <c r="G14" s="176">
        <v>645</v>
      </c>
      <c r="H14" s="68">
        <f>F14*Содержание!$C$42</f>
        <v>39373.245869999999</v>
      </c>
      <c r="I14" s="68">
        <f>G14*Содержание!$C$42</f>
        <v>43190.040112499999</v>
      </c>
    </row>
    <row r="15" spans="1:9" ht="140.25" customHeight="1" x14ac:dyDescent="0.15">
      <c r="A15" s="15" t="s">
        <v>1061</v>
      </c>
      <c r="B15" s="15"/>
      <c r="C15" s="22" t="s">
        <v>1089</v>
      </c>
      <c r="D15" s="14"/>
      <c r="E15" s="27" t="s">
        <v>957</v>
      </c>
      <c r="F15" s="176">
        <v>845</v>
      </c>
      <c r="G15" s="176">
        <v>929</v>
      </c>
      <c r="H15" s="68">
        <f>F15*Содержание!$C$42</f>
        <v>56582.300612500003</v>
      </c>
      <c r="I15" s="68">
        <f>G15*Содержание!$C$42</f>
        <v>62207.0500225</v>
      </c>
    </row>
    <row r="16" spans="1:9" ht="111" customHeight="1" x14ac:dyDescent="0.15">
      <c r="A16" s="15" t="s">
        <v>578</v>
      </c>
      <c r="B16" s="15"/>
      <c r="C16" s="22" t="s">
        <v>1089</v>
      </c>
      <c r="D16" s="15"/>
      <c r="E16" s="27" t="s">
        <v>958</v>
      </c>
      <c r="F16" s="176">
        <v>825</v>
      </c>
      <c r="G16" s="176">
        <v>900</v>
      </c>
      <c r="H16" s="68">
        <f>F16*Содержание!$C$42</f>
        <v>55243.074562500005</v>
      </c>
      <c r="I16" s="68">
        <f>G16*Содержание!$C$42</f>
        <v>60265.172250000003</v>
      </c>
    </row>
    <row r="17" spans="1:9" ht="111" customHeight="1" x14ac:dyDescent="0.15">
      <c r="A17" s="15" t="s">
        <v>1062</v>
      </c>
      <c r="B17" s="15"/>
      <c r="C17" s="22" t="s">
        <v>1089</v>
      </c>
      <c r="D17" s="15"/>
      <c r="E17" s="27" t="s">
        <v>959</v>
      </c>
      <c r="F17" s="176">
        <v>875</v>
      </c>
      <c r="G17" s="176">
        <v>962</v>
      </c>
      <c r="H17" s="68">
        <f>F17*Содержание!$C$42</f>
        <v>58591.139687499999</v>
      </c>
      <c r="I17" s="68">
        <f>G17*Содержание!$C$42</f>
        <v>64416.773005000003</v>
      </c>
    </row>
    <row r="18" spans="1:9" ht="78.75" customHeight="1" x14ac:dyDescent="0.15">
      <c r="A18" s="15" t="s">
        <v>1143</v>
      </c>
      <c r="B18" s="15"/>
      <c r="C18" s="15" t="s">
        <v>1089</v>
      </c>
      <c r="D18" s="15"/>
      <c r="E18" s="27" t="s">
        <v>1144</v>
      </c>
      <c r="F18" s="176">
        <v>100</v>
      </c>
      <c r="G18" s="176">
        <v>105</v>
      </c>
      <c r="H18" s="68">
        <f>F18*Содержание!$C$42</f>
        <v>6696.1302500000002</v>
      </c>
      <c r="I18" s="68">
        <f>G18*Содержание!$C$42</f>
        <v>7030.9367625000004</v>
      </c>
    </row>
  </sheetData>
  <sheetProtection selectLockedCells="1" selectUnlockedCells="1"/>
  <customSheetViews>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6">
    <mergeCell ref="A1:I2"/>
    <mergeCell ref="A6:I6"/>
    <mergeCell ref="A3:E3"/>
    <mergeCell ref="H3:I3"/>
    <mergeCell ref="F3:G3"/>
    <mergeCell ref="A5:I5"/>
  </mergeCells>
  <phoneticPr fontId="9" type="noConversion"/>
  <conditionalFormatting sqref="B1:B1048576">
    <cfRule type="containsText" dxfId="24" priority="1" stopIfTrue="1" operator="containsText" text="Да">
      <formula>NOT(ISERROR(SEARCH("Да",B1)))</formula>
    </cfRule>
  </conditionalFormatting>
  <hyperlinks>
    <hyperlink ref="A3:E3" location="Содержание!A1" display="Вернуться к содержанию" xr:uid="{00000000-0004-0000-0700-000000000000}"/>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14"/>
  <sheetViews>
    <sheetView workbookViewId="0">
      <selection activeCell="F3" sqref="F3:I3"/>
    </sheetView>
  </sheetViews>
  <sheetFormatPr defaultRowHeight="24.2" customHeight="1" x14ac:dyDescent="0.15"/>
  <cols>
    <col min="1" max="1" width="29.7109375" style="2" customWidth="1"/>
    <col min="2" max="2" width="8.5703125" style="2" bestFit="1" customWidth="1"/>
    <col min="3" max="3" width="8.140625" style="2" bestFit="1" customWidth="1"/>
    <col min="4" max="4" width="19.85546875" style="2" customWidth="1"/>
    <col min="5" max="5" width="57.42578125" style="2" customWidth="1"/>
    <col min="6" max="6" width="13.5703125" style="2" customWidth="1"/>
    <col min="7" max="7" width="13.28515625" style="2" customWidth="1"/>
    <col min="8" max="9" width="15.28515625" style="2" customWidth="1"/>
    <col min="10" max="16384" width="9.140625" style="2"/>
  </cols>
  <sheetData>
    <row r="1" spans="1:9" ht="24.2" customHeight="1" x14ac:dyDescent="0.15">
      <c r="A1" s="275" t="str">
        <f>Содержание!B1</f>
        <v>ООО “НеоТайп”, г. Москва, ул. 16-я Парковая, д. 30 
Телефон/Факс: (499) 461-4505, (495) 983-11-65, (495) 978-4130 E-mail: info@svetenergo.ru</v>
      </c>
      <c r="B1" s="275"/>
      <c r="C1" s="275"/>
      <c r="D1" s="275"/>
      <c r="E1" s="275"/>
      <c r="F1" s="275"/>
      <c r="G1" s="275"/>
      <c r="H1" s="275"/>
      <c r="I1" s="275"/>
    </row>
    <row r="2" spans="1:9" ht="24.2" customHeight="1" x14ac:dyDescent="0.15">
      <c r="A2" s="275"/>
      <c r="B2" s="275"/>
      <c r="C2" s="275"/>
      <c r="D2" s="275"/>
      <c r="E2" s="275"/>
      <c r="F2" s="275"/>
      <c r="G2" s="275"/>
      <c r="H2" s="275"/>
      <c r="I2" s="275"/>
    </row>
    <row r="3" spans="1:9" ht="40.5" customHeight="1" x14ac:dyDescent="0.15">
      <c r="A3" s="285" t="str">
        <f>Дюралайт!A3</f>
        <v>Вернуться к содержанию</v>
      </c>
      <c r="B3" s="285"/>
      <c r="C3" s="285"/>
      <c r="D3" s="285"/>
      <c r="E3" s="285"/>
      <c r="F3" s="255" t="str">
        <f>Дюралайт!F3</f>
        <v>Курс доллара ЦБ + 2.5% = У.Е.</v>
      </c>
      <c r="G3" s="256"/>
      <c r="H3" s="255" t="str">
        <f>Дюралайт!H3</f>
        <v>Курс доллара: 65,3281 руб. + 2,5%</v>
      </c>
      <c r="I3" s="256"/>
    </row>
    <row r="4" spans="1:9" ht="24.2" customHeight="1" x14ac:dyDescent="0.15">
      <c r="A4" s="63" t="str">
        <f>Дюралайт!A4</f>
        <v>Артикул</v>
      </c>
      <c r="B4" s="61" t="s">
        <v>1084</v>
      </c>
      <c r="C4" s="61" t="s">
        <v>1087</v>
      </c>
      <c r="D4" s="63" t="str">
        <f>Дюралайт!D4</f>
        <v>Фотография</v>
      </c>
      <c r="E4" s="140" t="s">
        <v>1667</v>
      </c>
      <c r="F4" s="19" t="str">
        <f>Дюралайт!F4</f>
        <v>Опт</v>
      </c>
      <c r="G4" s="20" t="str">
        <f>Дюралайт!G4</f>
        <v>Розница</v>
      </c>
      <c r="H4" s="19" t="str">
        <f>F4</f>
        <v>Опт</v>
      </c>
      <c r="I4" s="20" t="str">
        <f>G4</f>
        <v>Розница</v>
      </c>
    </row>
    <row r="5" spans="1:9" ht="24.2" customHeight="1" x14ac:dyDescent="0.15">
      <c r="A5" s="276" t="s">
        <v>1105</v>
      </c>
      <c r="B5" s="276"/>
      <c r="C5" s="276"/>
      <c r="D5" s="276"/>
      <c r="E5" s="276"/>
      <c r="F5" s="276"/>
      <c r="G5" s="276"/>
      <c r="H5" s="276"/>
      <c r="I5" s="276"/>
    </row>
    <row r="6" spans="1:9" ht="24.2" customHeight="1" x14ac:dyDescent="0.15">
      <c r="A6" s="286" t="s">
        <v>1357</v>
      </c>
      <c r="B6" s="286"/>
      <c r="C6" s="286"/>
      <c r="D6" s="286"/>
      <c r="E6" s="286"/>
      <c r="F6" s="286"/>
      <c r="G6" s="286"/>
      <c r="H6" s="286"/>
      <c r="I6" s="286"/>
    </row>
    <row r="7" spans="1:9" ht="78.75" customHeight="1" x14ac:dyDescent="0.15">
      <c r="A7" s="15" t="s">
        <v>1358</v>
      </c>
      <c r="B7" s="15" t="s">
        <v>1362</v>
      </c>
      <c r="C7" s="14" t="s">
        <v>1088</v>
      </c>
      <c r="D7" s="15"/>
      <c r="E7" s="166" t="s">
        <v>1730</v>
      </c>
      <c r="F7" s="209">
        <v>5.5</v>
      </c>
      <c r="G7" s="209">
        <v>6.4</v>
      </c>
      <c r="H7" s="68">
        <f>F7*Содержание!$C$42</f>
        <v>368.28716374999999</v>
      </c>
      <c r="I7" s="68">
        <f>G7*Содержание!$C$42</f>
        <v>428.55233600000003</v>
      </c>
    </row>
    <row r="8" spans="1:9" ht="78.75" customHeight="1" x14ac:dyDescent="0.15">
      <c r="A8" s="15" t="s">
        <v>1359</v>
      </c>
      <c r="B8" s="15" t="s">
        <v>1362</v>
      </c>
      <c r="C8" s="14" t="s">
        <v>1088</v>
      </c>
      <c r="D8" s="15"/>
      <c r="E8" s="166" t="s">
        <v>1731</v>
      </c>
      <c r="F8" s="209">
        <v>5.5</v>
      </c>
      <c r="G8" s="209">
        <v>6.4</v>
      </c>
      <c r="H8" s="68">
        <f>F8*Содержание!$C$42</f>
        <v>368.28716374999999</v>
      </c>
      <c r="I8" s="68">
        <f>G8*Содержание!$C$42</f>
        <v>428.55233600000003</v>
      </c>
    </row>
    <row r="9" spans="1:9" ht="78.75" customHeight="1" x14ac:dyDescent="0.15">
      <c r="A9" s="15" t="s">
        <v>1579</v>
      </c>
      <c r="B9" s="15" t="s">
        <v>1362</v>
      </c>
      <c r="C9" s="14" t="s">
        <v>1088</v>
      </c>
      <c r="D9" s="15"/>
      <c r="E9" s="166" t="s">
        <v>1732</v>
      </c>
      <c r="F9" s="209">
        <v>5.5</v>
      </c>
      <c r="G9" s="209">
        <v>6.4</v>
      </c>
      <c r="H9" s="68">
        <f>F9*Содержание!$C$42</f>
        <v>368.28716374999999</v>
      </c>
      <c r="I9" s="68">
        <f>G9*Содержание!$C$42</f>
        <v>428.55233600000003</v>
      </c>
    </row>
    <row r="10" spans="1:9" ht="78.75" customHeight="1" x14ac:dyDescent="0.15">
      <c r="A10" s="15" t="s">
        <v>1360</v>
      </c>
      <c r="B10" s="15" t="s">
        <v>1362</v>
      </c>
      <c r="C10" s="14" t="s">
        <v>1088</v>
      </c>
      <c r="D10" s="15"/>
      <c r="E10" s="166" t="s">
        <v>1733</v>
      </c>
      <c r="F10" s="209">
        <v>5.8</v>
      </c>
      <c r="G10" s="209">
        <v>6.7</v>
      </c>
      <c r="H10" s="68">
        <f>F10*Содержание!$C$42</f>
        <v>388.37555450000002</v>
      </c>
      <c r="I10" s="68">
        <f>G10*Содержание!$C$42</f>
        <v>448.64072675</v>
      </c>
    </row>
    <row r="11" spans="1:9" ht="77.099999999999994" customHeight="1" x14ac:dyDescent="0.15">
      <c r="A11" s="15" t="s">
        <v>1710</v>
      </c>
      <c r="B11" s="21" t="s">
        <v>1086</v>
      </c>
      <c r="C11" s="14" t="s">
        <v>1088</v>
      </c>
      <c r="D11" s="84"/>
      <c r="E11" s="30" t="s">
        <v>1734</v>
      </c>
      <c r="F11" s="210">
        <v>6.7</v>
      </c>
      <c r="G11" s="210">
        <v>7.7</v>
      </c>
      <c r="H11" s="68">
        <f>F11*Содержание!$C$42</f>
        <v>448.64072675</v>
      </c>
      <c r="I11" s="68">
        <f>G11*Содержание!$C$42</f>
        <v>515.60202924999999</v>
      </c>
    </row>
    <row r="12" spans="1:9" ht="75.75" customHeight="1" x14ac:dyDescent="0.15">
      <c r="A12" s="15" t="s">
        <v>1361</v>
      </c>
      <c r="B12" s="15" t="s">
        <v>1362</v>
      </c>
      <c r="C12" s="14" t="s">
        <v>1088</v>
      </c>
      <c r="D12" s="15"/>
      <c r="E12" s="166" t="s">
        <v>1735</v>
      </c>
      <c r="F12" s="210">
        <v>6.7</v>
      </c>
      <c r="G12" s="210">
        <v>7.7</v>
      </c>
      <c r="H12" s="68">
        <f>F12*Содержание!$C$42</f>
        <v>448.64072675</v>
      </c>
      <c r="I12" s="68">
        <f>G12*Содержание!$C$42</f>
        <v>515.60202924999999</v>
      </c>
    </row>
    <row r="13" spans="1:9" ht="75.75" customHeight="1" x14ac:dyDescent="0.15">
      <c r="A13" s="15" t="s">
        <v>1596</v>
      </c>
      <c r="B13" s="15" t="s">
        <v>1362</v>
      </c>
      <c r="C13" s="14" t="s">
        <v>1088</v>
      </c>
      <c r="D13" s="15"/>
      <c r="E13" s="166" t="s">
        <v>1736</v>
      </c>
      <c r="F13" s="210">
        <v>6.7</v>
      </c>
      <c r="G13" s="210">
        <v>7.7</v>
      </c>
      <c r="H13" s="68">
        <f>F13*Содержание!$C$42</f>
        <v>448.64072675</v>
      </c>
      <c r="I13" s="68">
        <f>G13*Содержание!$C$42</f>
        <v>515.60202924999999</v>
      </c>
    </row>
    <row r="14" spans="1:9" ht="56.25" customHeight="1" x14ac:dyDescent="0.15">
      <c r="A14" s="15" t="s">
        <v>1530</v>
      </c>
      <c r="B14" s="15"/>
      <c r="C14" s="15" t="s">
        <v>1089</v>
      </c>
      <c r="D14" s="15"/>
      <c r="E14" s="30" t="s">
        <v>1538</v>
      </c>
      <c r="F14" s="176">
        <v>3.2</v>
      </c>
      <c r="G14" s="176">
        <v>3.9</v>
      </c>
      <c r="H14" s="68">
        <f>F14*Содержание!$C$42</f>
        <v>214.27616800000001</v>
      </c>
      <c r="I14" s="68">
        <f>G14*Содержание!$C$42</f>
        <v>261.14907975</v>
      </c>
    </row>
    <row r="15" spans="1:9" ht="41.25" customHeight="1" x14ac:dyDescent="0.15">
      <c r="A15" s="15" t="s">
        <v>1531</v>
      </c>
      <c r="B15" s="15"/>
      <c r="C15" s="15" t="s">
        <v>1089</v>
      </c>
      <c r="D15" s="287"/>
      <c r="E15" s="30" t="s">
        <v>1539</v>
      </c>
      <c r="F15" s="176">
        <v>5.4</v>
      </c>
      <c r="G15" s="176">
        <v>6.2</v>
      </c>
      <c r="H15" s="68">
        <f>F15*Содержание!$C$42</f>
        <v>361.59103350000004</v>
      </c>
      <c r="I15" s="68">
        <f>G15*Содержание!$C$42</f>
        <v>415.1600755</v>
      </c>
    </row>
    <row r="16" spans="1:9" ht="37.5" customHeight="1" x14ac:dyDescent="0.15">
      <c r="A16" s="15" t="s">
        <v>1532</v>
      </c>
      <c r="B16" s="15"/>
      <c r="C16" s="15" t="s">
        <v>1089</v>
      </c>
      <c r="D16" s="288"/>
      <c r="E16" s="30" t="s">
        <v>1540</v>
      </c>
      <c r="F16" s="176">
        <v>7.5</v>
      </c>
      <c r="G16" s="176">
        <v>8.6999999999999993</v>
      </c>
      <c r="H16" s="68">
        <f>F16*Содержание!$C$42</f>
        <v>502.20976875000002</v>
      </c>
      <c r="I16" s="68">
        <f>G16*Содержание!$C$42</f>
        <v>582.56333174999997</v>
      </c>
    </row>
    <row r="17" spans="1:9" ht="75" customHeight="1" x14ac:dyDescent="0.15">
      <c r="A17" s="14" t="s">
        <v>1533</v>
      </c>
      <c r="B17" s="14"/>
      <c r="C17" s="15" t="s">
        <v>1089</v>
      </c>
      <c r="D17" s="14"/>
      <c r="E17" s="30" t="s">
        <v>1541</v>
      </c>
      <c r="F17" s="176">
        <v>3.2</v>
      </c>
      <c r="G17" s="176">
        <v>3.9</v>
      </c>
      <c r="H17" s="68">
        <f>F17*Содержание!$C$42</f>
        <v>214.27616800000001</v>
      </c>
      <c r="I17" s="68">
        <f>G17*Содержание!$C$42</f>
        <v>261.14907975</v>
      </c>
    </row>
    <row r="18" spans="1:9" ht="75" customHeight="1" x14ac:dyDescent="0.15">
      <c r="A18" s="14" t="s">
        <v>1534</v>
      </c>
      <c r="B18" s="14"/>
      <c r="C18" s="15" t="s">
        <v>1089</v>
      </c>
      <c r="D18" s="14"/>
      <c r="E18" s="30" t="s">
        <v>1542</v>
      </c>
      <c r="F18" s="176">
        <v>3.2</v>
      </c>
      <c r="G18" s="176">
        <v>3.9</v>
      </c>
      <c r="H18" s="68">
        <f>F18*Содержание!$C$42</f>
        <v>214.27616800000001</v>
      </c>
      <c r="I18" s="68">
        <f>G18*Содержание!$C$42</f>
        <v>261.14907975</v>
      </c>
    </row>
    <row r="19" spans="1:9" ht="75" customHeight="1" x14ac:dyDescent="0.15">
      <c r="A19" s="14" t="s">
        <v>1535</v>
      </c>
      <c r="B19" s="14"/>
      <c r="C19" s="15" t="s">
        <v>1089</v>
      </c>
      <c r="D19" s="14"/>
      <c r="E19" s="30" t="s">
        <v>1543</v>
      </c>
      <c r="F19" s="176">
        <v>3.2</v>
      </c>
      <c r="G19" s="176">
        <v>3.9</v>
      </c>
      <c r="H19" s="68">
        <f>F19*Содержание!$C$42</f>
        <v>214.27616800000001</v>
      </c>
      <c r="I19" s="68">
        <f>G19*Содержание!$C$42</f>
        <v>261.14907975</v>
      </c>
    </row>
    <row r="20" spans="1:9" ht="75" customHeight="1" x14ac:dyDescent="0.15">
      <c r="A20" s="14" t="s">
        <v>1536</v>
      </c>
      <c r="B20" s="14"/>
      <c r="C20" s="15" t="s">
        <v>1089</v>
      </c>
      <c r="D20" s="14"/>
      <c r="E20" s="30" t="s">
        <v>1545</v>
      </c>
      <c r="F20" s="176">
        <v>0.7</v>
      </c>
      <c r="G20" s="176">
        <v>1</v>
      </c>
      <c r="H20" s="68">
        <f>F20*Содержание!$C$42</f>
        <v>46.87291175</v>
      </c>
      <c r="I20" s="68">
        <f>G20*Содержание!$C$42</f>
        <v>66.961302500000002</v>
      </c>
    </row>
    <row r="21" spans="1:9" ht="75" customHeight="1" x14ac:dyDescent="0.15">
      <c r="A21" s="14" t="s">
        <v>1537</v>
      </c>
      <c r="B21" s="14"/>
      <c r="C21" s="15" t="s">
        <v>1089</v>
      </c>
      <c r="D21" s="14"/>
      <c r="E21" s="30" t="s">
        <v>1544</v>
      </c>
      <c r="F21" s="176">
        <v>0.7</v>
      </c>
      <c r="G21" s="176">
        <v>1</v>
      </c>
      <c r="H21" s="68">
        <f>F21*Содержание!$C$42</f>
        <v>46.87291175</v>
      </c>
      <c r="I21" s="68">
        <f>G21*Содержание!$C$42</f>
        <v>66.961302500000002</v>
      </c>
    </row>
    <row r="22" spans="1:9" ht="24.2" customHeight="1" x14ac:dyDescent="0.15">
      <c r="A22" s="286" t="s">
        <v>1279</v>
      </c>
      <c r="B22" s="286"/>
      <c r="C22" s="286"/>
      <c r="D22" s="286"/>
      <c r="E22" s="286"/>
      <c r="F22" s="286"/>
      <c r="G22" s="286"/>
      <c r="H22" s="286"/>
      <c r="I22" s="286"/>
    </row>
    <row r="23" spans="1:9" ht="75.95" customHeight="1" x14ac:dyDescent="0.15">
      <c r="A23" s="14" t="s">
        <v>204</v>
      </c>
      <c r="B23" s="14"/>
      <c r="C23" s="14" t="s">
        <v>1088</v>
      </c>
      <c r="D23" s="89"/>
      <c r="E23" s="30" t="s">
        <v>101</v>
      </c>
      <c r="F23" s="210">
        <v>5.5</v>
      </c>
      <c r="G23" s="210">
        <v>6.4</v>
      </c>
      <c r="H23" s="68">
        <f>F23*Содержание!$C$42</f>
        <v>368.28716374999999</v>
      </c>
      <c r="I23" s="68">
        <f>G23*Содержание!$C$42</f>
        <v>428.55233600000003</v>
      </c>
    </row>
    <row r="24" spans="1:9" ht="75.95" customHeight="1" x14ac:dyDescent="0.15">
      <c r="A24" s="14" t="s">
        <v>70</v>
      </c>
      <c r="B24" s="14"/>
      <c r="C24" s="14" t="s">
        <v>1088</v>
      </c>
      <c r="D24" s="89"/>
      <c r="E24" s="30" t="s">
        <v>640</v>
      </c>
      <c r="F24" s="210">
        <v>5.5</v>
      </c>
      <c r="G24" s="210">
        <v>6.4</v>
      </c>
      <c r="H24" s="68">
        <f>F24*Содержание!$C$42</f>
        <v>368.28716374999999</v>
      </c>
      <c r="I24" s="68">
        <f>G24*Содержание!$C$42</f>
        <v>428.55233600000003</v>
      </c>
    </row>
    <row r="25" spans="1:9" ht="75.95" customHeight="1" x14ac:dyDescent="0.15">
      <c r="A25" s="14" t="s">
        <v>20</v>
      </c>
      <c r="B25" s="14"/>
      <c r="C25" s="14" t="s">
        <v>1088</v>
      </c>
      <c r="D25" s="89"/>
      <c r="E25" s="30" t="s">
        <v>867</v>
      </c>
      <c r="F25" s="210">
        <v>5.5</v>
      </c>
      <c r="G25" s="210">
        <v>6.4</v>
      </c>
      <c r="H25" s="68">
        <f>F25*Содержание!$C$42</f>
        <v>368.28716374999999</v>
      </c>
      <c r="I25" s="68">
        <f>G25*Содержание!$C$42</f>
        <v>428.55233600000003</v>
      </c>
    </row>
    <row r="26" spans="1:9" ht="75.95" customHeight="1" x14ac:dyDescent="0.15">
      <c r="A26" s="14" t="s">
        <v>399</v>
      </c>
      <c r="B26" s="14"/>
      <c r="C26" s="14" t="s">
        <v>1088</v>
      </c>
      <c r="D26" s="89"/>
      <c r="E26" s="30" t="s">
        <v>641</v>
      </c>
      <c r="F26" s="210">
        <v>6.7</v>
      </c>
      <c r="G26" s="210">
        <v>7.7</v>
      </c>
      <c r="H26" s="68">
        <f>F26*Содержание!$C$42</f>
        <v>448.64072675</v>
      </c>
      <c r="I26" s="68">
        <f>G26*Содержание!$C$42</f>
        <v>515.60202924999999</v>
      </c>
    </row>
    <row r="27" spans="1:9" ht="75.95" customHeight="1" x14ac:dyDescent="0.15">
      <c r="A27" s="15" t="s">
        <v>446</v>
      </c>
      <c r="B27" s="15"/>
      <c r="C27" s="14" t="s">
        <v>1088</v>
      </c>
      <c r="D27" s="89"/>
      <c r="E27" s="30" t="s">
        <v>125</v>
      </c>
      <c r="F27" s="210">
        <v>5.8</v>
      </c>
      <c r="G27" s="210">
        <v>6.7</v>
      </c>
      <c r="H27" s="68">
        <f>F27*Содержание!$C$42</f>
        <v>388.37555450000002</v>
      </c>
      <c r="I27" s="68">
        <f>G27*Содержание!$C$42</f>
        <v>448.64072675</v>
      </c>
    </row>
    <row r="28" spans="1:9" ht="75.95" customHeight="1" x14ac:dyDescent="0.15">
      <c r="A28" s="15" t="s">
        <v>301</v>
      </c>
      <c r="B28" s="15"/>
      <c r="C28" s="14" t="s">
        <v>1088</v>
      </c>
      <c r="D28" s="89"/>
      <c r="E28" s="30" t="s">
        <v>804</v>
      </c>
      <c r="F28" s="210">
        <v>6.7</v>
      </c>
      <c r="G28" s="210">
        <v>7.7</v>
      </c>
      <c r="H28" s="68">
        <f>F28*Содержание!$C$42</f>
        <v>448.64072675</v>
      </c>
      <c r="I28" s="68">
        <f>G28*Содержание!$C$42</f>
        <v>515.60202924999999</v>
      </c>
    </row>
    <row r="29" spans="1:9" ht="75.95" customHeight="1" x14ac:dyDescent="0.15">
      <c r="A29" s="15" t="s">
        <v>1073</v>
      </c>
      <c r="B29" s="15"/>
      <c r="C29" s="15" t="s">
        <v>1089</v>
      </c>
      <c r="D29" s="89"/>
      <c r="E29" s="30" t="s">
        <v>1074</v>
      </c>
      <c r="F29" s="176">
        <v>4.0999999999999996</v>
      </c>
      <c r="G29" s="176">
        <v>5.4</v>
      </c>
      <c r="H29" s="179">
        <v>337</v>
      </c>
      <c r="I29" s="179">
        <v>360</v>
      </c>
    </row>
    <row r="30" spans="1:9" ht="75.95" customHeight="1" x14ac:dyDescent="0.15">
      <c r="A30" s="15" t="s">
        <v>1661</v>
      </c>
      <c r="B30" s="15"/>
      <c r="C30" s="15" t="s">
        <v>1089</v>
      </c>
      <c r="D30" s="15"/>
      <c r="E30" s="30" t="s">
        <v>805</v>
      </c>
      <c r="F30" s="176">
        <v>2.8</v>
      </c>
      <c r="G30" s="176">
        <v>3.1</v>
      </c>
      <c r="H30" s="179">
        <v>225</v>
      </c>
      <c r="I30" s="179">
        <v>240</v>
      </c>
    </row>
    <row r="31" spans="1:9" ht="63" customHeight="1" x14ac:dyDescent="0.15">
      <c r="A31" s="15" t="s">
        <v>1662</v>
      </c>
      <c r="B31" s="15"/>
      <c r="C31" s="15" t="s">
        <v>1089</v>
      </c>
      <c r="D31" s="15"/>
      <c r="E31" s="30" t="s">
        <v>745</v>
      </c>
      <c r="F31" s="176">
        <v>0.33</v>
      </c>
      <c r="G31" s="176">
        <v>0.36</v>
      </c>
      <c r="H31" s="68">
        <f>F31*Содержание!$C$42</f>
        <v>22.097229825000003</v>
      </c>
      <c r="I31" s="68">
        <f>G31*Содержание!$C$42</f>
        <v>24.1060689</v>
      </c>
    </row>
    <row r="32" spans="1:9" ht="56.25" customHeight="1" x14ac:dyDescent="0.15">
      <c r="A32" s="15" t="s">
        <v>1300</v>
      </c>
      <c r="B32" s="15"/>
      <c r="C32" s="15" t="s">
        <v>1089</v>
      </c>
      <c r="D32" s="15"/>
      <c r="E32" s="30" t="s">
        <v>746</v>
      </c>
      <c r="F32" s="176">
        <v>3.2</v>
      </c>
      <c r="G32" s="176">
        <v>3.9</v>
      </c>
      <c r="H32" s="68">
        <f>F32*Содержание!$C$42</f>
        <v>214.27616800000001</v>
      </c>
      <c r="I32" s="68">
        <f>G32*Содержание!$C$42</f>
        <v>261.14907975</v>
      </c>
    </row>
    <row r="33" spans="1:9" ht="39.75" customHeight="1" x14ac:dyDescent="0.15">
      <c r="A33" s="15" t="s">
        <v>1166</v>
      </c>
      <c r="B33" s="15"/>
      <c r="C33" s="15" t="s">
        <v>1089</v>
      </c>
      <c r="D33" s="287"/>
      <c r="E33" s="30" t="s">
        <v>226</v>
      </c>
      <c r="F33" s="176">
        <v>5.4</v>
      </c>
      <c r="G33" s="176">
        <v>6.2</v>
      </c>
      <c r="H33" s="68">
        <f>F33*Содержание!$C$42</f>
        <v>361.59103350000004</v>
      </c>
      <c r="I33" s="68">
        <f>G33*Содержание!$C$42</f>
        <v>415.1600755</v>
      </c>
    </row>
    <row r="34" spans="1:9" ht="37.5" customHeight="1" x14ac:dyDescent="0.15">
      <c r="A34" s="15" t="s">
        <v>1167</v>
      </c>
      <c r="B34" s="15"/>
      <c r="C34" s="15" t="s">
        <v>1089</v>
      </c>
      <c r="D34" s="288"/>
      <c r="E34" s="30" t="s">
        <v>400</v>
      </c>
      <c r="F34" s="176">
        <v>7.5</v>
      </c>
      <c r="G34" s="176">
        <v>8.6999999999999993</v>
      </c>
      <c r="H34" s="68">
        <f>F34*Содержание!$C$42</f>
        <v>502.20976875000002</v>
      </c>
      <c r="I34" s="68">
        <f>G34*Содержание!$C$42</f>
        <v>582.56333174999997</v>
      </c>
    </row>
    <row r="35" spans="1:9" ht="75" customHeight="1" x14ac:dyDescent="0.15">
      <c r="A35" s="14" t="s">
        <v>1075</v>
      </c>
      <c r="B35" s="14"/>
      <c r="C35" s="15" t="s">
        <v>1089</v>
      </c>
      <c r="D35" s="14"/>
      <c r="E35" s="30" t="s">
        <v>1079</v>
      </c>
      <c r="F35" s="176">
        <v>3.2</v>
      </c>
      <c r="G35" s="176">
        <v>3.9</v>
      </c>
      <c r="H35" s="68">
        <f>F35*Содержание!$C$42</f>
        <v>214.27616800000001</v>
      </c>
      <c r="I35" s="68">
        <f>G35*Содержание!$C$42</f>
        <v>261.14907975</v>
      </c>
    </row>
    <row r="36" spans="1:9" ht="75" customHeight="1" x14ac:dyDescent="0.15">
      <c r="A36" s="14" t="s">
        <v>1077</v>
      </c>
      <c r="B36" s="14"/>
      <c r="C36" s="15" t="s">
        <v>1089</v>
      </c>
      <c r="D36" s="14"/>
      <c r="E36" s="30" t="s">
        <v>1076</v>
      </c>
      <c r="F36" s="176">
        <v>3.2</v>
      </c>
      <c r="G36" s="176">
        <v>3.9</v>
      </c>
      <c r="H36" s="68">
        <f>F36*Содержание!$C$42</f>
        <v>214.27616800000001</v>
      </c>
      <c r="I36" s="68">
        <f>G36*Содержание!$C$42</f>
        <v>261.14907975</v>
      </c>
    </row>
    <row r="37" spans="1:9" ht="75" customHeight="1" x14ac:dyDescent="0.15">
      <c r="A37" s="14" t="s">
        <v>15</v>
      </c>
      <c r="B37" s="14"/>
      <c r="C37" s="15" t="s">
        <v>1089</v>
      </c>
      <c r="D37" s="14"/>
      <c r="E37" s="30" t="s">
        <v>1078</v>
      </c>
      <c r="F37" s="176">
        <v>3.2</v>
      </c>
      <c r="G37" s="176">
        <v>3.9</v>
      </c>
      <c r="H37" s="68">
        <f>F37*Содержание!$C$42</f>
        <v>214.27616800000001</v>
      </c>
      <c r="I37" s="68">
        <f>G37*Содержание!$C$42</f>
        <v>261.14907975</v>
      </c>
    </row>
    <row r="38" spans="1:9" ht="75" customHeight="1" x14ac:dyDescent="0.15">
      <c r="A38" s="14" t="s">
        <v>1069</v>
      </c>
      <c r="B38" s="14"/>
      <c r="C38" s="15" t="s">
        <v>1089</v>
      </c>
      <c r="D38" s="14"/>
      <c r="E38" s="30" t="s">
        <v>1071</v>
      </c>
      <c r="F38" s="176">
        <v>0.7</v>
      </c>
      <c r="G38" s="176">
        <v>1</v>
      </c>
      <c r="H38" s="68">
        <f>F38*Содержание!$C$42</f>
        <v>46.87291175</v>
      </c>
      <c r="I38" s="68">
        <f>G38*Содержание!$C$42</f>
        <v>66.961302500000002</v>
      </c>
    </row>
    <row r="39" spans="1:9" ht="75" customHeight="1" x14ac:dyDescent="0.15">
      <c r="A39" s="14" t="s">
        <v>1070</v>
      </c>
      <c r="B39" s="14"/>
      <c r="C39" s="15" t="s">
        <v>1089</v>
      </c>
      <c r="D39" s="14"/>
      <c r="E39" s="30" t="s">
        <v>1072</v>
      </c>
      <c r="F39" s="176">
        <v>0.7</v>
      </c>
      <c r="G39" s="176">
        <v>1</v>
      </c>
      <c r="H39" s="68">
        <f>F39*Содержание!$C$42</f>
        <v>46.87291175</v>
      </c>
      <c r="I39" s="68">
        <f>G39*Содержание!$C$42</f>
        <v>66.961302500000002</v>
      </c>
    </row>
    <row r="40" spans="1:9" ht="75" customHeight="1" x14ac:dyDescent="0.15">
      <c r="A40" s="15" t="s">
        <v>1293</v>
      </c>
      <c r="B40" s="15"/>
      <c r="C40" s="15" t="s">
        <v>1089</v>
      </c>
      <c r="D40" s="15"/>
      <c r="E40" s="30" t="s">
        <v>1294</v>
      </c>
      <c r="F40" s="176">
        <v>0.7</v>
      </c>
      <c r="G40" s="176">
        <v>1</v>
      </c>
      <c r="H40" s="68">
        <f>F40*Содержание!$C$42</f>
        <v>46.87291175</v>
      </c>
      <c r="I40" s="68">
        <f>G40*Содержание!$C$42</f>
        <v>66.961302500000002</v>
      </c>
    </row>
    <row r="41" spans="1:9" ht="24.2" customHeight="1" x14ac:dyDescent="0.15">
      <c r="A41" s="286" t="s">
        <v>411</v>
      </c>
      <c r="B41" s="286"/>
      <c r="C41" s="286"/>
      <c r="D41" s="286"/>
      <c r="E41" s="286"/>
      <c r="F41" s="286"/>
      <c r="G41" s="286"/>
      <c r="H41" s="286"/>
      <c r="I41" s="286"/>
    </row>
    <row r="42" spans="1:9" ht="77.099999999999994" customHeight="1" x14ac:dyDescent="0.15">
      <c r="A42" s="14" t="s">
        <v>71</v>
      </c>
      <c r="B42" s="14"/>
      <c r="C42" s="14" t="s">
        <v>1088</v>
      </c>
      <c r="D42" s="89"/>
      <c r="E42" s="30" t="s">
        <v>315</v>
      </c>
      <c r="F42" s="210">
        <v>4.8</v>
      </c>
      <c r="G42" s="210">
        <v>5.5</v>
      </c>
      <c r="H42" s="68">
        <f>F42*Содержание!$C$42</f>
        <v>321.41425199999998</v>
      </c>
      <c r="I42" s="68">
        <f>G42*Содержание!$C$42</f>
        <v>368.28716374999999</v>
      </c>
    </row>
    <row r="43" spans="1:9" ht="77.099999999999994" customHeight="1" x14ac:dyDescent="0.15">
      <c r="A43" s="14" t="s">
        <v>205</v>
      </c>
      <c r="B43" s="14"/>
      <c r="C43" s="14" t="s">
        <v>1088</v>
      </c>
      <c r="D43" s="89"/>
      <c r="E43" s="30" t="s">
        <v>747</v>
      </c>
      <c r="F43" s="210">
        <v>4.8</v>
      </c>
      <c r="G43" s="210">
        <v>5.5</v>
      </c>
      <c r="H43" s="68">
        <f>F43*Содержание!$C$42</f>
        <v>321.41425199999998</v>
      </c>
      <c r="I43" s="68">
        <f>G43*Содержание!$C$42</f>
        <v>368.28716374999999</v>
      </c>
    </row>
    <row r="44" spans="1:9" ht="77.099999999999994" customHeight="1" x14ac:dyDescent="0.15">
      <c r="A44" s="14" t="s">
        <v>141</v>
      </c>
      <c r="B44" s="14"/>
      <c r="C44" s="14" t="s">
        <v>1088</v>
      </c>
      <c r="D44" s="89"/>
      <c r="E44" s="30" t="s">
        <v>748</v>
      </c>
      <c r="F44" s="210">
        <v>4.8</v>
      </c>
      <c r="G44" s="210">
        <v>5.5</v>
      </c>
      <c r="H44" s="68">
        <f>F44*Содержание!$C$42</f>
        <v>321.41425199999998</v>
      </c>
      <c r="I44" s="68">
        <f>G44*Содержание!$C$42</f>
        <v>368.28716374999999</v>
      </c>
    </row>
    <row r="45" spans="1:9" ht="77.099999999999994" customHeight="1" x14ac:dyDescent="0.15">
      <c r="A45" s="14" t="s">
        <v>113</v>
      </c>
      <c r="B45" s="14"/>
      <c r="C45" s="14" t="s">
        <v>1088</v>
      </c>
      <c r="D45" s="89"/>
      <c r="E45" s="30" t="s">
        <v>749</v>
      </c>
      <c r="F45" s="210">
        <v>5.0999999999999996</v>
      </c>
      <c r="G45" s="210">
        <v>5.9</v>
      </c>
      <c r="H45" s="68">
        <f>F45*Содержание!$C$42</f>
        <v>341.50264275000001</v>
      </c>
      <c r="I45" s="68">
        <f>G45*Содержание!$C$42</f>
        <v>395.07168475000003</v>
      </c>
    </row>
    <row r="46" spans="1:9" ht="77.099999999999994" customHeight="1" x14ac:dyDescent="0.15">
      <c r="A46" s="14" t="s">
        <v>224</v>
      </c>
      <c r="B46" s="14"/>
      <c r="C46" s="14" t="s">
        <v>1088</v>
      </c>
      <c r="D46" s="89"/>
      <c r="E46" s="30" t="s">
        <v>430</v>
      </c>
      <c r="F46" s="210">
        <v>5.8</v>
      </c>
      <c r="G46" s="210">
        <v>6.7</v>
      </c>
      <c r="H46" s="68">
        <f>F46*Содержание!$C$42</f>
        <v>388.37555450000002</v>
      </c>
      <c r="I46" s="68">
        <f>G46*Содержание!$C$42</f>
        <v>448.64072675</v>
      </c>
    </row>
    <row r="47" spans="1:9" ht="77.099999999999994" customHeight="1" x14ac:dyDescent="0.15">
      <c r="A47" s="15" t="s">
        <v>225</v>
      </c>
      <c r="B47" s="15"/>
      <c r="C47" s="14" t="s">
        <v>1088</v>
      </c>
      <c r="D47" s="89"/>
      <c r="E47" s="30" t="s">
        <v>431</v>
      </c>
      <c r="F47" s="210">
        <v>5.8</v>
      </c>
      <c r="G47" s="210">
        <v>6.7</v>
      </c>
      <c r="H47" s="68">
        <f>F47*Содержание!$C$42</f>
        <v>388.37555450000002</v>
      </c>
      <c r="I47" s="68">
        <f>G47*Содержание!$C$42</f>
        <v>448.64072675</v>
      </c>
    </row>
    <row r="48" spans="1:9" ht="24.2" customHeight="1" x14ac:dyDescent="0.15">
      <c r="A48" s="286" t="s">
        <v>1523</v>
      </c>
      <c r="B48" s="286"/>
      <c r="C48" s="286"/>
      <c r="D48" s="286"/>
      <c r="E48" s="286"/>
      <c r="F48" s="286"/>
      <c r="G48" s="286"/>
      <c r="H48" s="286"/>
      <c r="I48" s="286"/>
    </row>
    <row r="49" spans="1:9" ht="77.099999999999994" customHeight="1" x14ac:dyDescent="0.15">
      <c r="A49" s="15" t="s">
        <v>1521</v>
      </c>
      <c r="B49" s="21" t="s">
        <v>1086</v>
      </c>
      <c r="C49" s="14" t="s">
        <v>1088</v>
      </c>
      <c r="D49" s="84"/>
      <c r="E49" s="30" t="s">
        <v>1524</v>
      </c>
      <c r="F49" s="210">
        <v>7.7</v>
      </c>
      <c r="G49" s="210">
        <v>8.9</v>
      </c>
      <c r="H49" s="68">
        <f>F49*Содержание!$C$42</f>
        <v>515.60202924999999</v>
      </c>
      <c r="I49" s="68">
        <f>G49*Содержание!$C$42</f>
        <v>595.95559225</v>
      </c>
    </row>
    <row r="50" spans="1:9" ht="77.099999999999994" customHeight="1" x14ac:dyDescent="0.15">
      <c r="A50" s="15" t="s">
        <v>1522</v>
      </c>
      <c r="B50" s="21" t="s">
        <v>1086</v>
      </c>
      <c r="C50" s="14" t="s">
        <v>1088</v>
      </c>
      <c r="D50" s="84"/>
      <c r="E50" s="30" t="s">
        <v>1525</v>
      </c>
      <c r="F50" s="210">
        <v>11</v>
      </c>
      <c r="G50" s="210">
        <v>13</v>
      </c>
      <c r="H50" s="68">
        <f>F50*Содержание!$C$42</f>
        <v>736.57432749999998</v>
      </c>
      <c r="I50" s="68">
        <f>G50*Содержание!$C$42</f>
        <v>870.49693250000007</v>
      </c>
    </row>
    <row r="51" spans="1:9" ht="24.2" customHeight="1" x14ac:dyDescent="0.15">
      <c r="A51" s="286" t="s">
        <v>1280</v>
      </c>
      <c r="B51" s="286"/>
      <c r="C51" s="286"/>
      <c r="D51" s="286"/>
      <c r="E51" s="286"/>
      <c r="F51" s="286"/>
      <c r="G51" s="286"/>
      <c r="H51" s="286"/>
      <c r="I51" s="286"/>
    </row>
    <row r="52" spans="1:9" ht="77.25" customHeight="1" x14ac:dyDescent="0.15">
      <c r="A52" s="14" t="s">
        <v>1024</v>
      </c>
      <c r="B52" s="14"/>
      <c r="C52" s="14" t="s">
        <v>1088</v>
      </c>
      <c r="D52" s="292"/>
      <c r="E52" s="30" t="s">
        <v>432</v>
      </c>
      <c r="F52" s="210">
        <v>7.7</v>
      </c>
      <c r="G52" s="210">
        <v>8.9</v>
      </c>
      <c r="H52" s="68">
        <f>F52*Содержание!$C$42</f>
        <v>515.60202924999999</v>
      </c>
      <c r="I52" s="68">
        <f>G52*Содержание!$C$42</f>
        <v>595.95559225</v>
      </c>
    </row>
    <row r="53" spans="1:9" ht="74.25" customHeight="1" x14ac:dyDescent="0.15">
      <c r="A53" s="14" t="s">
        <v>1025</v>
      </c>
      <c r="B53" s="14"/>
      <c r="C53" s="14" t="s">
        <v>1088</v>
      </c>
      <c r="D53" s="293"/>
      <c r="E53" s="30" t="s">
        <v>572</v>
      </c>
      <c r="F53" s="210">
        <v>7.7</v>
      </c>
      <c r="G53" s="210">
        <v>8.9</v>
      </c>
      <c r="H53" s="68">
        <f>F53*Содержание!$C$42</f>
        <v>515.60202924999999</v>
      </c>
      <c r="I53" s="68">
        <f>G53*Содержание!$C$42</f>
        <v>595.95559225</v>
      </c>
    </row>
    <row r="54" spans="1:9" ht="72.75" customHeight="1" x14ac:dyDescent="0.15">
      <c r="A54" s="15" t="s">
        <v>1026</v>
      </c>
      <c r="B54" s="15"/>
      <c r="C54" s="14" t="s">
        <v>1088</v>
      </c>
      <c r="D54" s="293"/>
      <c r="E54" s="30" t="s">
        <v>571</v>
      </c>
      <c r="F54" s="210">
        <v>9.9</v>
      </c>
      <c r="G54" s="210">
        <v>11.4</v>
      </c>
      <c r="H54" s="68">
        <f>F54*Содержание!$C$42</f>
        <v>662.9168947500001</v>
      </c>
      <c r="I54" s="68">
        <f>G54*Содержание!$C$42</f>
        <v>763.35884850000002</v>
      </c>
    </row>
    <row r="55" spans="1:9" ht="72.75" customHeight="1" x14ac:dyDescent="0.15">
      <c r="A55" s="15" t="s">
        <v>1027</v>
      </c>
      <c r="B55" s="15" t="s">
        <v>1086</v>
      </c>
      <c r="C55" s="14" t="s">
        <v>1088</v>
      </c>
      <c r="D55" s="143"/>
      <c r="E55" s="30" t="s">
        <v>869</v>
      </c>
      <c r="F55" s="210">
        <v>11</v>
      </c>
      <c r="G55" s="210">
        <v>13</v>
      </c>
      <c r="H55" s="68">
        <f>F55*Содержание!$C$42</f>
        <v>736.57432749999998</v>
      </c>
      <c r="I55" s="68">
        <f>G55*Содержание!$C$42</f>
        <v>870.49693250000007</v>
      </c>
    </row>
    <row r="56" spans="1:9" ht="72.75" customHeight="1" x14ac:dyDescent="0.15">
      <c r="A56" s="15" t="s">
        <v>1028</v>
      </c>
      <c r="B56" s="15"/>
      <c r="C56" s="14" t="s">
        <v>1088</v>
      </c>
      <c r="D56" s="23"/>
      <c r="E56" s="30" t="s">
        <v>435</v>
      </c>
      <c r="F56" s="210">
        <v>11</v>
      </c>
      <c r="G56" s="210">
        <v>13</v>
      </c>
      <c r="H56" s="68">
        <f>F56*Содержание!$C$42</f>
        <v>736.57432749999998</v>
      </c>
      <c r="I56" s="68">
        <f>G56*Содержание!$C$42</f>
        <v>870.49693250000007</v>
      </c>
    </row>
    <row r="57" spans="1:9" ht="24.2" customHeight="1" x14ac:dyDescent="0.15">
      <c r="A57" s="286" t="s">
        <v>412</v>
      </c>
      <c r="B57" s="286"/>
      <c r="C57" s="286"/>
      <c r="D57" s="286"/>
      <c r="E57" s="286"/>
      <c r="F57" s="286"/>
      <c r="G57" s="286"/>
      <c r="H57" s="286"/>
      <c r="I57" s="286"/>
    </row>
    <row r="58" spans="1:9" ht="77.099999999999994" customHeight="1" x14ac:dyDescent="0.15">
      <c r="A58" s="14" t="s">
        <v>247</v>
      </c>
      <c r="B58" s="14"/>
      <c r="C58" s="14" t="s">
        <v>1088</v>
      </c>
      <c r="D58" s="86"/>
      <c r="E58" s="30" t="s">
        <v>288</v>
      </c>
      <c r="F58" s="210">
        <v>7.7</v>
      </c>
      <c r="G58" s="210">
        <v>8.9</v>
      </c>
      <c r="H58" s="68">
        <f>F58*Содержание!$C$42</f>
        <v>515.60202924999999</v>
      </c>
      <c r="I58" s="68">
        <f>G58*Содержание!$C$42</f>
        <v>595.95559225</v>
      </c>
    </row>
    <row r="59" spans="1:9" ht="80.25" customHeight="1" x14ac:dyDescent="0.15">
      <c r="A59" s="14" t="s">
        <v>248</v>
      </c>
      <c r="B59" s="14"/>
      <c r="C59" s="14" t="s">
        <v>1088</v>
      </c>
      <c r="D59" s="86"/>
      <c r="E59" s="30" t="s">
        <v>39</v>
      </c>
      <c r="F59" s="210">
        <v>7.7</v>
      </c>
      <c r="G59" s="210">
        <v>8.9</v>
      </c>
      <c r="H59" s="68">
        <f>F59*Содержание!$C$42</f>
        <v>515.60202924999999</v>
      </c>
      <c r="I59" s="68">
        <f>G59*Содержание!$C$42</f>
        <v>595.95559225</v>
      </c>
    </row>
    <row r="60" spans="1:9" ht="77.099999999999994" customHeight="1" x14ac:dyDescent="0.15">
      <c r="A60" s="14" t="s">
        <v>886</v>
      </c>
      <c r="B60" s="14" t="s">
        <v>1086</v>
      </c>
      <c r="C60" s="14" t="s">
        <v>1088</v>
      </c>
      <c r="D60" s="86"/>
      <c r="E60" s="30" t="s">
        <v>868</v>
      </c>
      <c r="F60" s="210">
        <v>9.9</v>
      </c>
      <c r="G60" s="210">
        <v>11.4</v>
      </c>
      <c r="H60" s="68">
        <f>F60*Содержание!$C$42</f>
        <v>662.9168947500001</v>
      </c>
      <c r="I60" s="68">
        <f>G60*Содержание!$C$42</f>
        <v>763.35884850000002</v>
      </c>
    </row>
    <row r="61" spans="1:9" ht="77.099999999999994" customHeight="1" x14ac:dyDescent="0.15">
      <c r="A61" s="14" t="s">
        <v>249</v>
      </c>
      <c r="B61" s="14"/>
      <c r="C61" s="14" t="s">
        <v>1088</v>
      </c>
      <c r="D61" s="86"/>
      <c r="E61" s="30" t="s">
        <v>325</v>
      </c>
      <c r="F61" s="210">
        <v>11</v>
      </c>
      <c r="G61" s="210">
        <v>13</v>
      </c>
      <c r="H61" s="68">
        <f>F61*Содержание!$C$42</f>
        <v>736.57432749999998</v>
      </c>
      <c r="I61" s="68">
        <f>G61*Содержание!$C$42</f>
        <v>870.49693250000007</v>
      </c>
    </row>
    <row r="62" spans="1:9" ht="77.099999999999994" customHeight="1" x14ac:dyDescent="0.15">
      <c r="A62" s="15" t="s">
        <v>250</v>
      </c>
      <c r="B62" s="15"/>
      <c r="C62" s="14" t="s">
        <v>1088</v>
      </c>
      <c r="D62" s="86"/>
      <c r="E62" s="30" t="s">
        <v>564</v>
      </c>
      <c r="F62" s="210">
        <v>11</v>
      </c>
      <c r="G62" s="210">
        <v>13</v>
      </c>
      <c r="H62" s="68">
        <f>F62*Содержание!$C$42</f>
        <v>736.57432749999998</v>
      </c>
      <c r="I62" s="68">
        <f>G62*Содержание!$C$42</f>
        <v>870.49693250000007</v>
      </c>
    </row>
    <row r="63" spans="1:9" ht="82.5" customHeight="1" x14ac:dyDescent="0.15">
      <c r="A63" s="15" t="s">
        <v>251</v>
      </c>
      <c r="B63" s="15"/>
      <c r="C63" s="15" t="s">
        <v>1089</v>
      </c>
      <c r="D63" s="15"/>
      <c r="E63" s="32" t="s">
        <v>408</v>
      </c>
      <c r="F63" s="176">
        <v>50</v>
      </c>
      <c r="G63" s="176">
        <v>55</v>
      </c>
      <c r="H63" s="68">
        <f>F63*Содержание!$C$42</f>
        <v>3348.0651250000001</v>
      </c>
      <c r="I63" s="68">
        <f>G63*Содержание!$C$42</f>
        <v>3682.8716374999999</v>
      </c>
    </row>
    <row r="64" spans="1:9" ht="24.2" customHeight="1" x14ac:dyDescent="0.15">
      <c r="A64" s="286" t="s">
        <v>1281</v>
      </c>
      <c r="B64" s="286"/>
      <c r="C64" s="286"/>
      <c r="D64" s="286"/>
      <c r="E64" s="286"/>
      <c r="F64" s="286"/>
      <c r="G64" s="286"/>
      <c r="H64" s="286"/>
      <c r="I64" s="286"/>
    </row>
    <row r="65" spans="1:9" ht="77.099999999999994" customHeight="1" x14ac:dyDescent="0.15">
      <c r="A65" s="15" t="s">
        <v>8</v>
      </c>
      <c r="B65" s="15"/>
      <c r="C65" s="15" t="s">
        <v>1088</v>
      </c>
      <c r="D65" s="88"/>
      <c r="E65" s="30" t="s">
        <v>263</v>
      </c>
      <c r="F65" s="210">
        <v>3</v>
      </c>
      <c r="G65" s="210">
        <v>3.5</v>
      </c>
      <c r="H65" s="68">
        <f>F65*Содержание!$C$42</f>
        <v>200.88390750000002</v>
      </c>
      <c r="I65" s="68">
        <f>G65*Содержание!$C$42</f>
        <v>234.36455875000001</v>
      </c>
    </row>
    <row r="66" spans="1:9" ht="77.099999999999994" customHeight="1" x14ac:dyDescent="0.15">
      <c r="A66" s="15" t="s">
        <v>9</v>
      </c>
      <c r="B66" s="15"/>
      <c r="C66" s="15" t="s">
        <v>1088</v>
      </c>
      <c r="D66" s="88"/>
      <c r="E66" s="30" t="s">
        <v>574</v>
      </c>
      <c r="F66" s="210">
        <v>3</v>
      </c>
      <c r="G66" s="210">
        <v>3.5</v>
      </c>
      <c r="H66" s="68">
        <f>F66*Содержание!$C$42</f>
        <v>200.88390750000002</v>
      </c>
      <c r="I66" s="68">
        <f>G66*Содержание!$C$42</f>
        <v>234.36455875000001</v>
      </c>
    </row>
    <row r="67" spans="1:9" ht="77.099999999999994" customHeight="1" x14ac:dyDescent="0.15">
      <c r="A67" s="15" t="s">
        <v>462</v>
      </c>
      <c r="B67" s="15"/>
      <c r="C67" s="15" t="s">
        <v>1088</v>
      </c>
      <c r="D67" s="88"/>
      <c r="E67" s="30" t="s">
        <v>326</v>
      </c>
      <c r="F67" s="210">
        <v>3.3</v>
      </c>
      <c r="G67" s="210">
        <v>4</v>
      </c>
      <c r="H67" s="68">
        <f>F67*Содержание!$C$42</f>
        <v>220.97229824999999</v>
      </c>
      <c r="I67" s="68">
        <f>G67*Содержание!$C$42</f>
        <v>267.84521000000001</v>
      </c>
    </row>
    <row r="68" spans="1:9" ht="59.25" customHeight="1" x14ac:dyDescent="0.15">
      <c r="A68" s="15" t="s">
        <v>1168</v>
      </c>
      <c r="B68" s="15"/>
      <c r="C68" s="15" t="s">
        <v>1089</v>
      </c>
      <c r="D68" s="15"/>
      <c r="E68" s="30" t="s">
        <v>327</v>
      </c>
      <c r="F68" s="176">
        <v>0.8</v>
      </c>
      <c r="G68" s="176">
        <v>1</v>
      </c>
      <c r="H68" s="68">
        <f>F68*Содержание!$C$42</f>
        <v>53.569042000000003</v>
      </c>
      <c r="I68" s="68">
        <f>G68*Содержание!$C$42</f>
        <v>66.961302500000002</v>
      </c>
    </row>
    <row r="69" spans="1:9" ht="59.25" customHeight="1" x14ac:dyDescent="0.15">
      <c r="A69" s="15" t="s">
        <v>1852</v>
      </c>
      <c r="B69" s="15"/>
      <c r="C69" s="15" t="s">
        <v>1089</v>
      </c>
      <c r="D69" s="15"/>
      <c r="E69" s="30" t="s">
        <v>1853</v>
      </c>
      <c r="F69" s="176">
        <v>2.8</v>
      </c>
      <c r="G69" s="176">
        <v>3.1</v>
      </c>
      <c r="H69" s="179">
        <v>225</v>
      </c>
      <c r="I69" s="179">
        <v>240</v>
      </c>
    </row>
    <row r="70" spans="1:9" ht="59.25" customHeight="1" x14ac:dyDescent="0.15">
      <c r="A70" s="15" t="s">
        <v>1301</v>
      </c>
      <c r="B70" s="15"/>
      <c r="C70" s="15" t="s">
        <v>1089</v>
      </c>
      <c r="D70" s="15"/>
      <c r="E70" s="30" t="s">
        <v>990</v>
      </c>
      <c r="F70" s="176">
        <v>3.2</v>
      </c>
      <c r="G70" s="176">
        <v>3.9</v>
      </c>
      <c r="H70" s="68">
        <f>F70*Содержание!$C$42</f>
        <v>214.27616800000001</v>
      </c>
      <c r="I70" s="68">
        <f>G70*Содержание!$C$42</f>
        <v>261.14907975</v>
      </c>
    </row>
    <row r="71" spans="1:9" ht="77.099999999999994" customHeight="1" x14ac:dyDescent="0.15">
      <c r="A71" s="15" t="s">
        <v>1169</v>
      </c>
      <c r="B71" s="15"/>
      <c r="C71" s="15" t="s">
        <v>1089</v>
      </c>
      <c r="D71" s="15"/>
      <c r="E71" s="30" t="s">
        <v>226</v>
      </c>
      <c r="F71" s="176">
        <v>8</v>
      </c>
      <c r="G71" s="176">
        <v>9.6</v>
      </c>
      <c r="H71" s="68">
        <f>F71*Содержание!$C$42</f>
        <v>535.69042000000002</v>
      </c>
      <c r="I71" s="68">
        <f>G71*Содержание!$C$42</f>
        <v>642.82850399999995</v>
      </c>
    </row>
    <row r="72" spans="1:9" ht="33.75" customHeight="1" x14ac:dyDescent="0.15">
      <c r="A72" s="289" t="s">
        <v>1643</v>
      </c>
      <c r="B72" s="290"/>
      <c r="C72" s="290"/>
      <c r="D72" s="290"/>
      <c r="E72" s="290"/>
      <c r="F72" s="290"/>
      <c r="G72" s="290"/>
      <c r="H72" s="290"/>
      <c r="I72" s="291"/>
    </row>
    <row r="73" spans="1:9" ht="93.75" customHeight="1" x14ac:dyDescent="0.15">
      <c r="A73" s="15" t="s">
        <v>1644</v>
      </c>
      <c r="B73" s="15" t="s">
        <v>1086</v>
      </c>
      <c r="C73" s="15" t="s">
        <v>1088</v>
      </c>
      <c r="D73" s="15"/>
      <c r="E73" s="30" t="s">
        <v>1668</v>
      </c>
      <c r="F73" s="210">
        <v>6.85</v>
      </c>
      <c r="G73" s="210">
        <v>7.9</v>
      </c>
      <c r="H73" s="68">
        <f>F73*Содержание!$C$42</f>
        <v>458.68492212500001</v>
      </c>
      <c r="I73" s="68">
        <f>G73*Содержание!$C$42</f>
        <v>528.99428975000001</v>
      </c>
    </row>
    <row r="74" spans="1:9" ht="84.75" customHeight="1" x14ac:dyDescent="0.15">
      <c r="A74" s="15" t="s">
        <v>1645</v>
      </c>
      <c r="B74" s="15" t="s">
        <v>1086</v>
      </c>
      <c r="C74" s="15" t="s">
        <v>1088</v>
      </c>
      <c r="D74" s="15"/>
      <c r="E74" s="30" t="s">
        <v>1669</v>
      </c>
      <c r="F74" s="210">
        <v>6.85</v>
      </c>
      <c r="G74" s="210">
        <v>7.9</v>
      </c>
      <c r="H74" s="68">
        <f>F74*Содержание!$C$42</f>
        <v>458.68492212500001</v>
      </c>
      <c r="I74" s="68">
        <f>G74*Содержание!$C$42</f>
        <v>528.99428975000001</v>
      </c>
    </row>
    <row r="75" spans="1:9" ht="84.75" customHeight="1" x14ac:dyDescent="0.15">
      <c r="A75" s="15" t="s">
        <v>1646</v>
      </c>
      <c r="B75" s="15" t="s">
        <v>1086</v>
      </c>
      <c r="C75" s="15" t="s">
        <v>1088</v>
      </c>
      <c r="D75" s="15"/>
      <c r="E75" s="30" t="s">
        <v>1671</v>
      </c>
      <c r="F75" s="210">
        <v>6.85</v>
      </c>
      <c r="G75" s="210">
        <v>7.9</v>
      </c>
      <c r="H75" s="68">
        <f>F75*Содержание!$C$42</f>
        <v>458.68492212500001</v>
      </c>
      <c r="I75" s="68">
        <f>G75*Содержание!$C$42</f>
        <v>528.99428975000001</v>
      </c>
    </row>
    <row r="76" spans="1:9" ht="78.75" customHeight="1" x14ac:dyDescent="0.15">
      <c r="A76" s="15" t="s">
        <v>1647</v>
      </c>
      <c r="B76" s="15" t="s">
        <v>1086</v>
      </c>
      <c r="C76" s="15" t="s">
        <v>1088</v>
      </c>
      <c r="D76" s="15"/>
      <c r="E76" s="30" t="s">
        <v>1670</v>
      </c>
      <c r="F76" s="210">
        <v>7.3</v>
      </c>
      <c r="G76" s="210">
        <v>8.4</v>
      </c>
      <c r="H76" s="68">
        <f>F76*Содержание!$C$42</f>
        <v>488.81750825</v>
      </c>
      <c r="I76" s="68">
        <f>G76*Содержание!$C$42</f>
        <v>562.47494100000006</v>
      </c>
    </row>
    <row r="77" spans="1:9" ht="87.75" customHeight="1" x14ac:dyDescent="0.15">
      <c r="A77" s="15" t="s">
        <v>1648</v>
      </c>
      <c r="B77" s="15" t="s">
        <v>1086</v>
      </c>
      <c r="C77" s="15" t="s">
        <v>1088</v>
      </c>
      <c r="D77" s="15"/>
      <c r="E77" s="30" t="s">
        <v>1672</v>
      </c>
      <c r="F77" s="210">
        <v>8.3000000000000007</v>
      </c>
      <c r="G77" s="210">
        <v>9.6999999999999993</v>
      </c>
      <c r="H77" s="68">
        <f>F77*Содержание!$C$42</f>
        <v>555.77881075000005</v>
      </c>
      <c r="I77" s="68">
        <f>G77*Содержание!$C$42</f>
        <v>649.52463424999996</v>
      </c>
    </row>
    <row r="78" spans="1:9" ht="92.25" customHeight="1" x14ac:dyDescent="0.15">
      <c r="A78" s="15" t="s">
        <v>1649</v>
      </c>
      <c r="B78" s="15" t="s">
        <v>1086</v>
      </c>
      <c r="C78" s="15" t="s">
        <v>1088</v>
      </c>
      <c r="D78" s="15"/>
      <c r="E78" s="30" t="s">
        <v>1673</v>
      </c>
      <c r="F78" s="210">
        <v>8.3000000000000007</v>
      </c>
      <c r="G78" s="210">
        <v>9.6999999999999993</v>
      </c>
      <c r="H78" s="68">
        <f>F78*Содержание!$C$42</f>
        <v>555.77881075000005</v>
      </c>
      <c r="I78" s="68">
        <f>G78*Содержание!$C$42</f>
        <v>649.52463424999996</v>
      </c>
    </row>
    <row r="79" spans="1:9" ht="85.5" customHeight="1" x14ac:dyDescent="0.15">
      <c r="A79" s="15" t="s">
        <v>1650</v>
      </c>
      <c r="B79" s="15" t="s">
        <v>1086</v>
      </c>
      <c r="C79" s="15" t="s">
        <v>1088</v>
      </c>
      <c r="D79" s="15"/>
      <c r="E79" s="30" t="s">
        <v>1674</v>
      </c>
      <c r="F79" s="210">
        <v>8.3000000000000007</v>
      </c>
      <c r="G79" s="210">
        <v>9.6999999999999993</v>
      </c>
      <c r="H79" s="68">
        <f>F79*Содержание!$C$42</f>
        <v>555.77881075000005</v>
      </c>
      <c r="I79" s="68">
        <f>G79*Содержание!$C$42</f>
        <v>649.52463424999996</v>
      </c>
    </row>
    <row r="80" spans="1:9" ht="87" customHeight="1" x14ac:dyDescent="0.15">
      <c r="A80" s="15" t="s">
        <v>1651</v>
      </c>
      <c r="B80" s="15" t="s">
        <v>1086</v>
      </c>
      <c r="C80" s="15" t="s">
        <v>1088</v>
      </c>
      <c r="D80" s="15"/>
      <c r="E80" s="30" t="s">
        <v>1675</v>
      </c>
      <c r="F80" s="210">
        <v>8.3000000000000007</v>
      </c>
      <c r="G80" s="210">
        <v>9.6999999999999993</v>
      </c>
      <c r="H80" s="68">
        <f>F80*Содержание!$C$42</f>
        <v>555.77881075000005</v>
      </c>
      <c r="I80" s="68">
        <f>G80*Содержание!$C$42</f>
        <v>649.52463424999996</v>
      </c>
    </row>
    <row r="81" spans="1:9" ht="87" customHeight="1" x14ac:dyDescent="0.15">
      <c r="A81" s="15" t="s">
        <v>1704</v>
      </c>
      <c r="B81" s="15" t="s">
        <v>1086</v>
      </c>
      <c r="C81" s="15" t="s">
        <v>1089</v>
      </c>
      <c r="D81" s="15"/>
      <c r="E81" s="30" t="s">
        <v>1705</v>
      </c>
      <c r="F81" s="176">
        <v>5.4</v>
      </c>
      <c r="G81" s="176">
        <v>6.2</v>
      </c>
      <c r="H81" s="68">
        <f>F81*Содержание!$C$42</f>
        <v>361.59103350000004</v>
      </c>
      <c r="I81" s="68">
        <f>G81*Содержание!$C$42</f>
        <v>415.1600755</v>
      </c>
    </row>
    <row r="82" spans="1:9" ht="87" customHeight="1" x14ac:dyDescent="0.15">
      <c r="A82" s="15" t="s">
        <v>1688</v>
      </c>
      <c r="B82" s="15" t="s">
        <v>1086</v>
      </c>
      <c r="C82" s="15" t="s">
        <v>1089</v>
      </c>
      <c r="D82" s="15"/>
      <c r="E82" s="27" t="s">
        <v>1689</v>
      </c>
      <c r="F82" s="176">
        <v>7.5</v>
      </c>
      <c r="G82" s="176">
        <v>8.6999999999999993</v>
      </c>
      <c r="H82" s="184">
        <f>F82*Содержание!$C$42</f>
        <v>502.20976875000002</v>
      </c>
      <c r="I82" s="184">
        <f>G82*Содержание!$C$42</f>
        <v>582.56333174999997</v>
      </c>
    </row>
    <row r="83" spans="1:9" ht="87" customHeight="1" x14ac:dyDescent="0.15">
      <c r="A83" s="15" t="s">
        <v>1739</v>
      </c>
      <c r="B83" s="15" t="s">
        <v>1086</v>
      </c>
      <c r="C83" s="15" t="s">
        <v>1089</v>
      </c>
      <c r="D83" s="15"/>
      <c r="E83" s="30" t="s">
        <v>1740</v>
      </c>
      <c r="F83" s="176">
        <v>3.2</v>
      </c>
      <c r="G83" s="176">
        <v>3.9</v>
      </c>
      <c r="H83" s="184">
        <f>F83*Содержание!$C$42</f>
        <v>214.27616800000001</v>
      </c>
      <c r="I83" s="184">
        <f>G83*Содержание!$C$42</f>
        <v>261.14907975</v>
      </c>
    </row>
    <row r="84" spans="1:9" ht="87" customHeight="1" x14ac:dyDescent="0.15">
      <c r="A84" s="53" t="s">
        <v>1706</v>
      </c>
      <c r="B84" s="15" t="s">
        <v>1086</v>
      </c>
      <c r="C84" s="15" t="s">
        <v>1089</v>
      </c>
      <c r="D84" s="15"/>
      <c r="E84" s="27" t="s">
        <v>1708</v>
      </c>
      <c r="F84" s="176">
        <v>0.7</v>
      </c>
      <c r="G84" s="176">
        <v>1</v>
      </c>
      <c r="H84" s="184">
        <f>F84*Содержание!$C$42</f>
        <v>46.87291175</v>
      </c>
      <c r="I84" s="184">
        <f>G84*Содержание!$C$42</f>
        <v>66.961302500000002</v>
      </c>
    </row>
    <row r="85" spans="1:9" ht="87" customHeight="1" x14ac:dyDescent="0.15">
      <c r="A85" s="53" t="s">
        <v>1707</v>
      </c>
      <c r="B85" s="15" t="s">
        <v>1086</v>
      </c>
      <c r="C85" s="15" t="s">
        <v>1089</v>
      </c>
      <c r="D85" s="15"/>
      <c r="E85" s="27" t="s">
        <v>1709</v>
      </c>
      <c r="F85" s="176">
        <v>0.7</v>
      </c>
      <c r="G85" s="176">
        <v>1</v>
      </c>
      <c r="H85" s="184">
        <f>F85*Содержание!$C$42</f>
        <v>46.87291175</v>
      </c>
      <c r="I85" s="184">
        <f>G85*Содержание!$C$42</f>
        <v>66.961302500000002</v>
      </c>
    </row>
    <row r="86" spans="1:9" ht="33.75" customHeight="1" x14ac:dyDescent="0.15">
      <c r="A86" s="257" t="s">
        <v>1652</v>
      </c>
      <c r="B86" s="258"/>
      <c r="C86" s="258"/>
      <c r="D86" s="258"/>
      <c r="E86" s="258"/>
      <c r="F86" s="258"/>
      <c r="G86" s="258"/>
      <c r="H86" s="258"/>
      <c r="I86" s="259"/>
    </row>
    <row r="87" spans="1:9" ht="84" customHeight="1" x14ac:dyDescent="0.15">
      <c r="A87" s="15" t="s">
        <v>1653</v>
      </c>
      <c r="B87" s="15" t="s">
        <v>1086</v>
      </c>
      <c r="C87" s="15" t="s">
        <v>1088</v>
      </c>
      <c r="D87" s="88"/>
      <c r="E87" s="30" t="s">
        <v>1676</v>
      </c>
      <c r="F87" s="210">
        <v>5.9</v>
      </c>
      <c r="G87" s="210">
        <v>6.7</v>
      </c>
      <c r="H87" s="68">
        <f>F87*Содержание!$C$42</f>
        <v>395.07168475000003</v>
      </c>
      <c r="I87" s="68">
        <f>G87*Содержание!$C$42</f>
        <v>448.64072675</v>
      </c>
    </row>
    <row r="88" spans="1:9" ht="83.25" customHeight="1" x14ac:dyDescent="0.15">
      <c r="A88" s="15" t="s">
        <v>1654</v>
      </c>
      <c r="B88" s="15" t="s">
        <v>1086</v>
      </c>
      <c r="C88" s="15" t="s">
        <v>1088</v>
      </c>
      <c r="D88" s="88"/>
      <c r="E88" s="30" t="s">
        <v>1677</v>
      </c>
      <c r="F88" s="210">
        <v>5.9</v>
      </c>
      <c r="G88" s="210">
        <v>6.7</v>
      </c>
      <c r="H88" s="68">
        <f>F88*Содержание!$C$42</f>
        <v>395.07168475000003</v>
      </c>
      <c r="I88" s="68">
        <f>G88*Содержание!$C$42</f>
        <v>448.64072675</v>
      </c>
    </row>
    <row r="89" spans="1:9" ht="83.25" customHeight="1" x14ac:dyDescent="0.15">
      <c r="A89" s="15" t="s">
        <v>1659</v>
      </c>
      <c r="B89" s="15" t="s">
        <v>1086</v>
      </c>
      <c r="C89" s="15" t="s">
        <v>1088</v>
      </c>
      <c r="D89" s="88"/>
      <c r="E89" s="30" t="s">
        <v>1678</v>
      </c>
      <c r="F89" s="210">
        <v>6.2</v>
      </c>
      <c r="G89" s="210">
        <v>7.1</v>
      </c>
      <c r="H89" s="68">
        <f>F89*Содержание!$C$42</f>
        <v>415.1600755</v>
      </c>
      <c r="I89" s="68">
        <f>G89*Содержание!$C$42</f>
        <v>475.42524774999998</v>
      </c>
    </row>
    <row r="90" spans="1:9" ht="77.099999999999994" customHeight="1" x14ac:dyDescent="0.15">
      <c r="A90" s="15" t="s">
        <v>1658</v>
      </c>
      <c r="B90" s="15" t="s">
        <v>1086</v>
      </c>
      <c r="C90" s="15" t="s">
        <v>1088</v>
      </c>
      <c r="D90" s="88"/>
      <c r="E90" s="30" t="s">
        <v>1679</v>
      </c>
      <c r="F90" s="210">
        <v>7</v>
      </c>
      <c r="G90" s="210">
        <v>8</v>
      </c>
      <c r="H90" s="68">
        <f>F90*Содержание!$C$42</f>
        <v>468.72911750000003</v>
      </c>
      <c r="I90" s="68">
        <f>G90*Содержание!$C$42</f>
        <v>535.69042000000002</v>
      </c>
    </row>
    <row r="91" spans="1:9" ht="77.099999999999994" customHeight="1" x14ac:dyDescent="0.15">
      <c r="A91" s="15" t="s">
        <v>1655</v>
      </c>
      <c r="B91" s="15" t="s">
        <v>1086</v>
      </c>
      <c r="C91" s="15" t="s">
        <v>1088</v>
      </c>
      <c r="D91" s="88"/>
      <c r="E91" s="30" t="s">
        <v>1680</v>
      </c>
      <c r="F91" s="210">
        <v>7</v>
      </c>
      <c r="G91" s="210">
        <v>8</v>
      </c>
      <c r="H91" s="68">
        <f>F91*Содержание!$C$42</f>
        <v>468.72911750000003</v>
      </c>
      <c r="I91" s="68">
        <f>G91*Содержание!$C$42</f>
        <v>535.69042000000002</v>
      </c>
    </row>
    <row r="92" spans="1:9" ht="77.099999999999994" customHeight="1" x14ac:dyDescent="0.15">
      <c r="A92" s="15" t="s">
        <v>1660</v>
      </c>
      <c r="B92" s="15" t="s">
        <v>1086</v>
      </c>
      <c r="C92" s="15" t="s">
        <v>1088</v>
      </c>
      <c r="D92" s="88"/>
      <c r="E92" s="30" t="s">
        <v>1681</v>
      </c>
      <c r="F92" s="210">
        <v>7</v>
      </c>
      <c r="G92" s="210">
        <v>8</v>
      </c>
      <c r="H92" s="68">
        <f>F92*Содержание!$C$42</f>
        <v>468.72911750000003</v>
      </c>
      <c r="I92" s="68">
        <f>G92*Содержание!$C$42</f>
        <v>535.69042000000002</v>
      </c>
    </row>
    <row r="93" spans="1:9" ht="77.099999999999994" customHeight="1" x14ac:dyDescent="0.15">
      <c r="A93" s="15" t="s">
        <v>1760</v>
      </c>
      <c r="B93" s="15" t="s">
        <v>1086</v>
      </c>
      <c r="C93" s="15" t="s">
        <v>1089</v>
      </c>
      <c r="D93" s="88"/>
      <c r="E93" s="30" t="s">
        <v>1758</v>
      </c>
      <c r="F93" s="176">
        <v>5.4</v>
      </c>
      <c r="G93" s="176">
        <v>6.2</v>
      </c>
      <c r="H93" s="68">
        <f>F93*Содержание!$C$42</f>
        <v>361.59103350000004</v>
      </c>
      <c r="I93" s="68">
        <f>G93*Содержание!$C$42</f>
        <v>415.1600755</v>
      </c>
    </row>
    <row r="94" spans="1:9" ht="77.099999999999994" customHeight="1" x14ac:dyDescent="0.15">
      <c r="A94" s="15" t="s">
        <v>1686</v>
      </c>
      <c r="B94" s="15" t="s">
        <v>1086</v>
      </c>
      <c r="C94" s="15" t="s">
        <v>1089</v>
      </c>
      <c r="D94" s="88"/>
      <c r="E94" s="30" t="s">
        <v>1656</v>
      </c>
      <c r="F94" s="176">
        <v>7.5</v>
      </c>
      <c r="G94" s="176">
        <v>8.6999999999999993</v>
      </c>
      <c r="H94" s="68">
        <f>F94*Содержание!$C$42</f>
        <v>502.20976875000002</v>
      </c>
      <c r="I94" s="68">
        <f>G94*Содержание!$C$42</f>
        <v>582.56333174999997</v>
      </c>
    </row>
    <row r="95" spans="1:9" ht="77.099999999999994" customHeight="1" x14ac:dyDescent="0.15">
      <c r="A95" s="15" t="s">
        <v>1737</v>
      </c>
      <c r="B95" s="15" t="s">
        <v>1086</v>
      </c>
      <c r="C95" s="15" t="s">
        <v>1089</v>
      </c>
      <c r="D95" s="15"/>
      <c r="E95" s="30" t="s">
        <v>1738</v>
      </c>
      <c r="F95" s="176">
        <v>3.2</v>
      </c>
      <c r="G95" s="176">
        <v>3.9</v>
      </c>
      <c r="H95" s="68">
        <f>F95*Содержание!$C$42</f>
        <v>214.27616800000001</v>
      </c>
      <c r="I95" s="68">
        <f>G95*Содержание!$C$42</f>
        <v>261.14907975</v>
      </c>
    </row>
    <row r="96" spans="1:9" ht="77.099999999999994" customHeight="1" x14ac:dyDescent="0.15">
      <c r="A96" s="15" t="s">
        <v>1687</v>
      </c>
      <c r="B96" s="15" t="s">
        <v>1086</v>
      </c>
      <c r="C96" s="15" t="s">
        <v>1089</v>
      </c>
      <c r="D96" s="88"/>
      <c r="E96" s="203" t="s">
        <v>1657</v>
      </c>
      <c r="F96" s="176">
        <v>0.33</v>
      </c>
      <c r="G96" s="176">
        <v>0.36</v>
      </c>
      <c r="H96" s="68">
        <f>F96*Содержание!$C$42</f>
        <v>22.097229825000003</v>
      </c>
      <c r="I96" s="68">
        <f>G96*Содержание!$C$42</f>
        <v>24.1060689</v>
      </c>
    </row>
    <row r="97" spans="1:9" ht="77.099999999999994" customHeight="1" x14ac:dyDescent="0.15">
      <c r="A97" s="201" t="s">
        <v>1789</v>
      </c>
      <c r="B97" s="15" t="s">
        <v>1086</v>
      </c>
      <c r="C97" s="201" t="s">
        <v>1089</v>
      </c>
      <c r="D97" s="202"/>
      <c r="E97" s="200" t="s">
        <v>1790</v>
      </c>
      <c r="F97" s="195">
        <v>0.7</v>
      </c>
      <c r="G97" s="195">
        <v>1</v>
      </c>
      <c r="H97" s="68">
        <f>F97*Содержание!$C$42</f>
        <v>46.87291175</v>
      </c>
      <c r="I97" s="68">
        <f>G97*Содержание!$C$42</f>
        <v>66.961302500000002</v>
      </c>
    </row>
    <row r="98" spans="1:9" ht="33" customHeight="1" x14ac:dyDescent="0.15">
      <c r="A98" s="289" t="s">
        <v>1663</v>
      </c>
      <c r="B98" s="290"/>
      <c r="C98" s="290"/>
      <c r="D98" s="290"/>
      <c r="E98" s="290"/>
      <c r="F98" s="290"/>
      <c r="G98" s="290"/>
      <c r="H98" s="290"/>
      <c r="I98" s="291"/>
    </row>
    <row r="99" spans="1:9" ht="77.099999999999994" customHeight="1" x14ac:dyDescent="0.15">
      <c r="A99" s="15" t="s">
        <v>1664</v>
      </c>
      <c r="B99" s="15" t="s">
        <v>1362</v>
      </c>
      <c r="C99" s="15" t="s">
        <v>1088</v>
      </c>
      <c r="D99" s="88"/>
      <c r="E99" s="30" t="s">
        <v>1761</v>
      </c>
      <c r="F99" s="210">
        <v>6.2</v>
      </c>
      <c r="G99" s="210">
        <v>7.1</v>
      </c>
      <c r="H99" s="68">
        <f>F99*Содержание!$C$42</f>
        <v>415.1600755</v>
      </c>
      <c r="I99" s="68">
        <f>G99*Содержание!$C$42</f>
        <v>475.42524774999998</v>
      </c>
    </row>
    <row r="100" spans="1:9" ht="77.099999999999994" customHeight="1" x14ac:dyDescent="0.15">
      <c r="A100" s="15" t="s">
        <v>1665</v>
      </c>
      <c r="B100" s="15" t="s">
        <v>1362</v>
      </c>
      <c r="C100" s="15" t="s">
        <v>1088</v>
      </c>
      <c r="D100" s="88"/>
      <c r="E100" s="30" t="s">
        <v>1762</v>
      </c>
      <c r="F100" s="210">
        <v>7</v>
      </c>
      <c r="G100" s="210">
        <v>8</v>
      </c>
      <c r="H100" s="68">
        <f>F100*Содержание!$C$42</f>
        <v>468.72911750000003</v>
      </c>
      <c r="I100" s="68">
        <f>G100*Содержание!$C$42</f>
        <v>535.69042000000002</v>
      </c>
    </row>
    <row r="101" spans="1:9" ht="77.099999999999994" customHeight="1" x14ac:dyDescent="0.15">
      <c r="A101" s="15" t="s">
        <v>1666</v>
      </c>
      <c r="B101" s="15" t="s">
        <v>1362</v>
      </c>
      <c r="C101" s="15" t="s">
        <v>1088</v>
      </c>
      <c r="D101" s="88"/>
      <c r="E101" s="30" t="s">
        <v>1763</v>
      </c>
      <c r="F101" s="210">
        <v>7</v>
      </c>
      <c r="G101" s="210">
        <v>8</v>
      </c>
      <c r="H101" s="68">
        <f>F101*Содержание!$C$42</f>
        <v>468.72911750000003</v>
      </c>
      <c r="I101" s="68">
        <f>G101*Содержание!$C$42</f>
        <v>535.69042000000002</v>
      </c>
    </row>
    <row r="102" spans="1:9" ht="24.2" customHeight="1" x14ac:dyDescent="0.15">
      <c r="A102" s="286" t="s">
        <v>16</v>
      </c>
      <c r="B102" s="286"/>
      <c r="C102" s="286"/>
      <c r="D102" s="286"/>
      <c r="E102" s="286"/>
      <c r="F102" s="286"/>
      <c r="G102" s="286"/>
      <c r="H102" s="286"/>
      <c r="I102" s="286"/>
    </row>
    <row r="103" spans="1:9" ht="84" customHeight="1" x14ac:dyDescent="0.15">
      <c r="A103" s="15" t="s">
        <v>1029</v>
      </c>
      <c r="B103" s="15"/>
      <c r="C103" s="15" t="s">
        <v>1088</v>
      </c>
      <c r="D103" s="17"/>
      <c r="E103" s="30" t="s">
        <v>802</v>
      </c>
      <c r="F103" s="210">
        <v>11</v>
      </c>
      <c r="G103" s="210">
        <v>13</v>
      </c>
      <c r="H103" s="68">
        <f>F103*Содержание!$C$42</f>
        <v>736.57432749999998</v>
      </c>
      <c r="I103" s="68">
        <f>G103*Содержание!$C$42</f>
        <v>870.49693250000007</v>
      </c>
    </row>
    <row r="104" spans="1:9" ht="84" customHeight="1" x14ac:dyDescent="0.15">
      <c r="A104" s="15" t="s">
        <v>1854</v>
      </c>
      <c r="B104" s="15"/>
      <c r="C104" s="15" t="s">
        <v>1088</v>
      </c>
      <c r="D104" s="17"/>
      <c r="E104" s="30" t="s">
        <v>1682</v>
      </c>
      <c r="F104" s="210">
        <v>11</v>
      </c>
      <c r="G104" s="210">
        <v>13</v>
      </c>
      <c r="H104" s="68">
        <f>F104*Содержание!$C$42</f>
        <v>736.57432749999998</v>
      </c>
      <c r="I104" s="68">
        <f>G104*Содержание!$C$42</f>
        <v>870.49693250000007</v>
      </c>
    </row>
    <row r="105" spans="1:9" ht="84" customHeight="1" x14ac:dyDescent="0.15">
      <c r="A105" s="15" t="s">
        <v>1119</v>
      </c>
      <c r="B105" s="15" t="s">
        <v>1362</v>
      </c>
      <c r="C105" s="15" t="s">
        <v>1088</v>
      </c>
      <c r="D105" s="17"/>
      <c r="E105" s="30" t="s">
        <v>1741</v>
      </c>
      <c r="F105" s="210">
        <v>11</v>
      </c>
      <c r="G105" s="210">
        <v>13</v>
      </c>
      <c r="H105" s="68">
        <f>F105*Содержание!$C$42</f>
        <v>736.57432749999998</v>
      </c>
      <c r="I105" s="68">
        <f>G105*Содержание!$C$42</f>
        <v>870.49693250000007</v>
      </c>
    </row>
    <row r="106" spans="1:9" ht="84" customHeight="1" x14ac:dyDescent="0.15">
      <c r="A106" s="15" t="s">
        <v>1742</v>
      </c>
      <c r="B106" s="15" t="s">
        <v>1086</v>
      </c>
      <c r="C106" s="15" t="s">
        <v>1089</v>
      </c>
      <c r="D106" s="15"/>
      <c r="E106" s="30" t="s">
        <v>1743</v>
      </c>
      <c r="F106" s="176">
        <v>3.2</v>
      </c>
      <c r="G106" s="176">
        <v>3.9</v>
      </c>
      <c r="H106" s="68">
        <f>F106*Содержание!$C$42</f>
        <v>214.27616800000001</v>
      </c>
      <c r="I106" s="68">
        <f>G106*Содержание!$C$42</f>
        <v>261.14907975</v>
      </c>
    </row>
    <row r="107" spans="1:9" ht="84" customHeight="1" x14ac:dyDescent="0.15">
      <c r="A107" s="15" t="s">
        <v>1744</v>
      </c>
      <c r="B107" s="15" t="s">
        <v>1086</v>
      </c>
      <c r="C107" s="15" t="s">
        <v>1089</v>
      </c>
      <c r="D107" s="15"/>
      <c r="E107" s="30" t="s">
        <v>1745</v>
      </c>
      <c r="F107" s="176">
        <v>3.2</v>
      </c>
      <c r="G107" s="176">
        <v>3.9</v>
      </c>
      <c r="H107" s="68">
        <f>F107*Содержание!$C$42</f>
        <v>214.27616800000001</v>
      </c>
      <c r="I107" s="68">
        <f>G107*Содержание!$C$42</f>
        <v>261.14907975</v>
      </c>
    </row>
    <row r="108" spans="1:9" ht="84" customHeight="1" x14ac:dyDescent="0.15">
      <c r="A108" s="15" t="s">
        <v>1746</v>
      </c>
      <c r="B108" s="15" t="s">
        <v>1086</v>
      </c>
      <c r="C108" s="15" t="s">
        <v>1089</v>
      </c>
      <c r="D108" s="15"/>
      <c r="E108" s="30" t="s">
        <v>1750</v>
      </c>
      <c r="F108" s="176">
        <v>0.7</v>
      </c>
      <c r="G108" s="176">
        <v>1</v>
      </c>
      <c r="H108" s="68">
        <f>F108*Содержание!$C$42</f>
        <v>46.87291175</v>
      </c>
      <c r="I108" s="68">
        <f>G108*Содержание!$C$42</f>
        <v>66.961302500000002</v>
      </c>
    </row>
    <row r="109" spans="1:9" ht="84" customHeight="1" x14ac:dyDescent="0.15">
      <c r="A109" s="15" t="s">
        <v>1747</v>
      </c>
      <c r="B109" s="15" t="s">
        <v>1086</v>
      </c>
      <c r="C109" s="15" t="s">
        <v>1089</v>
      </c>
      <c r="D109" s="15"/>
      <c r="E109" s="30" t="s">
        <v>1751</v>
      </c>
      <c r="F109" s="176">
        <v>0.7</v>
      </c>
      <c r="G109" s="176">
        <v>1</v>
      </c>
      <c r="H109" s="68">
        <f>F109*Содержание!$C$42</f>
        <v>46.87291175</v>
      </c>
      <c r="I109" s="68">
        <f>G109*Содержание!$C$42</f>
        <v>66.961302500000002</v>
      </c>
    </row>
    <row r="110" spans="1:9" ht="84" customHeight="1" x14ac:dyDescent="0.15">
      <c r="A110" s="201" t="s">
        <v>1834</v>
      </c>
      <c r="B110" s="197" t="s">
        <v>1086</v>
      </c>
      <c r="C110" s="201" t="s">
        <v>1089</v>
      </c>
      <c r="D110" s="201"/>
      <c r="E110" s="30" t="s">
        <v>1791</v>
      </c>
      <c r="F110" s="195">
        <v>5.4</v>
      </c>
      <c r="G110" s="195">
        <v>6.2</v>
      </c>
      <c r="H110" s="68">
        <f>F110*Содержание!$C$42</f>
        <v>361.59103350000004</v>
      </c>
      <c r="I110" s="68">
        <f>G110*Содержание!$C$42</f>
        <v>415.1600755</v>
      </c>
    </row>
    <row r="111" spans="1:9" ht="84" customHeight="1" x14ac:dyDescent="0.15">
      <c r="A111" s="201" t="s">
        <v>1858</v>
      </c>
      <c r="B111" s="197" t="s">
        <v>1086</v>
      </c>
      <c r="C111" s="201" t="s">
        <v>1089</v>
      </c>
      <c r="D111" s="201"/>
      <c r="E111" s="30" t="s">
        <v>1857</v>
      </c>
      <c r="F111" s="195">
        <v>5.4</v>
      </c>
      <c r="G111" s="195">
        <v>6.2</v>
      </c>
      <c r="H111" s="68">
        <f>F111*Содержание!$C$42</f>
        <v>361.59103350000004</v>
      </c>
      <c r="I111" s="68">
        <f>G111*Содержание!$C$42</f>
        <v>415.1600755</v>
      </c>
    </row>
    <row r="112" spans="1:9" ht="84" customHeight="1" x14ac:dyDescent="0.15">
      <c r="A112" s="15" t="s">
        <v>1748</v>
      </c>
      <c r="B112" s="15" t="s">
        <v>1086</v>
      </c>
      <c r="C112" s="15" t="s">
        <v>1089</v>
      </c>
      <c r="D112" s="15"/>
      <c r="E112" s="30" t="s">
        <v>1752</v>
      </c>
      <c r="F112" s="176">
        <v>0.7</v>
      </c>
      <c r="G112" s="176">
        <v>1</v>
      </c>
      <c r="H112" s="68">
        <f>F112*Содержание!$C$42</f>
        <v>46.87291175</v>
      </c>
      <c r="I112" s="68">
        <f>G112*Содержание!$C$42</f>
        <v>66.961302500000002</v>
      </c>
    </row>
    <row r="113" spans="1:9" ht="84" customHeight="1" x14ac:dyDescent="0.15">
      <c r="A113" s="15" t="s">
        <v>1749</v>
      </c>
      <c r="B113" s="15" t="s">
        <v>1086</v>
      </c>
      <c r="C113" s="15" t="s">
        <v>1089</v>
      </c>
      <c r="D113" s="15"/>
      <c r="E113" s="30" t="s">
        <v>1753</v>
      </c>
      <c r="F113" s="176">
        <v>0.7</v>
      </c>
      <c r="G113" s="176">
        <v>1</v>
      </c>
      <c r="H113" s="68">
        <f>F113*Содержание!$C$42</f>
        <v>46.87291175</v>
      </c>
      <c r="I113" s="68">
        <f>G113*Содержание!$C$42</f>
        <v>66.961302500000002</v>
      </c>
    </row>
    <row r="114" spans="1:9" ht="120" customHeight="1" x14ac:dyDescent="0.15">
      <c r="A114" s="15" t="s">
        <v>17</v>
      </c>
      <c r="B114" s="15"/>
      <c r="C114" s="15" t="s">
        <v>1089</v>
      </c>
      <c r="D114" s="15"/>
      <c r="E114" s="30" t="s">
        <v>803</v>
      </c>
      <c r="F114" s="176">
        <v>84</v>
      </c>
      <c r="G114" s="176">
        <v>93</v>
      </c>
      <c r="H114" s="68">
        <f>F114*Содержание!$C$42</f>
        <v>5624.7494100000004</v>
      </c>
      <c r="I114" s="68">
        <f>G114*Содержание!$C$42</f>
        <v>6227.4011325000001</v>
      </c>
    </row>
  </sheetData>
  <sheetProtection selectLockedCells="1" selectUnlockedCells="1"/>
  <mergeCells count="19">
    <mergeCell ref="A1:I2"/>
    <mergeCell ref="F3:G3"/>
    <mergeCell ref="A51:I51"/>
    <mergeCell ref="H3:I3"/>
    <mergeCell ref="A3:E3"/>
    <mergeCell ref="A41:I41"/>
    <mergeCell ref="A6:I6"/>
    <mergeCell ref="A48:I48"/>
    <mergeCell ref="A102:I102"/>
    <mergeCell ref="A5:I5"/>
    <mergeCell ref="A22:I22"/>
    <mergeCell ref="D33:D34"/>
    <mergeCell ref="A57:I57"/>
    <mergeCell ref="A64:I64"/>
    <mergeCell ref="D15:D16"/>
    <mergeCell ref="A86:I86"/>
    <mergeCell ref="A72:I72"/>
    <mergeCell ref="D52:D54"/>
    <mergeCell ref="A98:I98"/>
  </mergeCells>
  <phoneticPr fontId="9" type="noConversion"/>
  <conditionalFormatting sqref="B116:B65564 B102:B104 B73:B79 B1:B71 B82 B114 B84:B97">
    <cfRule type="containsText" dxfId="23" priority="9" stopIfTrue="1" operator="containsText" text="Да">
      <formula>NOT(ISERROR(SEARCH("Да",B1)))</formula>
    </cfRule>
  </conditionalFormatting>
  <conditionalFormatting sqref="B99:B101">
    <cfRule type="containsText" dxfId="22" priority="6" stopIfTrue="1" operator="containsText" text="Да">
      <formula>NOT(ISERROR(SEARCH("Да",B99)))</formula>
    </cfRule>
  </conditionalFormatting>
  <conditionalFormatting sqref="B80:B81">
    <cfRule type="containsText" dxfId="21" priority="5" stopIfTrue="1" operator="containsText" text="Да">
      <formula>NOT(ISERROR(SEARCH("Да",B80)))</formula>
    </cfRule>
  </conditionalFormatting>
  <conditionalFormatting sqref="B83">
    <cfRule type="containsText" dxfId="20" priority="3" stopIfTrue="1" operator="containsText" text="Да">
      <formula>NOT(ISERROR(SEARCH("Да",B83)))</formula>
    </cfRule>
  </conditionalFormatting>
  <conditionalFormatting sqref="B105">
    <cfRule type="containsText" dxfId="19" priority="2" stopIfTrue="1" operator="containsText" text="Да">
      <formula>NOT(ISERROR(SEARCH("Да",B105)))</formula>
    </cfRule>
  </conditionalFormatting>
  <conditionalFormatting sqref="B106:B113">
    <cfRule type="containsText" dxfId="18" priority="1" stopIfTrue="1" operator="containsText" text="Да">
      <formula>NOT(ISERROR(SEARCH("Да",B106)))</formula>
    </cfRule>
  </conditionalFormatting>
  <hyperlinks>
    <hyperlink ref="A3:E3" location="Содержание!A1" display="Вернуться к содержанию" xr:uid="{00000000-0004-0000-0800-000000000000}"/>
  </hyperlinks>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2 F O y S k a A n 2 y n A A A A + Q A A A B I A H A B D b 2 5 m a W c v U G F j a 2 F n Z S 5 4 b W w g o h g A K K A U A A A A A A A A A A A A A A A A A A A A A A A A A A A A h Y 9 N D o I w G E S v Q r q n P 4 j G k I + y c C u J 0 W j c k l K h E Y p p i + V u L j y S V 5 B E M e x c z u R N 8 u b 1 e E I 2 t E 1 w l 8 a q T q e I Y Y o C q U V X K l 2 l q H e X c I 0 y D r t C X I t K B i O s b T J Y l a L a u V t C i P c e + w X u T E U i S h k 5 5 9 u D q G V b h E p b V 2 g h 0 W 9 V / l 8 h D q e P D I 9 w F O O Y r p a Y x Z Q B m X r I l Z 4 x o z K m Q G Y l b P r G 9 U Z y 0 4 f 7 I 5 A p A v n e 4 G 9 Q S w M E F A A C A A g A 2 F O y S 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h T s k o o i k e 4 D g A A A B E A A A A T A B w A R m 9 y b X V s Y X M v U 2 V j d G l v b j E u b S C i G A A o o B Q A A A A A A A A A A A A A A A A A A A A A A A A A A A A r T k 0 u y c z P U w i G 0 I b W A F B L A Q I t A B Q A A g A I A N h T s k p G g J 9 s p w A A A P k A A A A S A A A A A A A A A A A A A A A A A A A A A A B D b 2 5 m a W c v U G F j a 2 F n Z S 5 4 b W x Q S w E C L Q A U A A I A C A D Y U 7 J K D 8 r p q 6 Q A A A D p A A A A E w A A A A A A A A A A A A A A A A D z A A A A W 0 N v b n R l b n R f V H l w Z X N d L n h t b F B L A Q I t A B Q A A g A I A N h T s k o o i k e 4 D g A A A B E A A A A T A A A A A A A A A A A A A A A A A O Q B A A B G b 3 J t d W x h c y 9 T Z W N 0 a W 9 u M S 5 t U E s F B g A A A A A D A A M A w g A A A D 8 C A A A A A D Q 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V 2 9 y a 2 J v b 2 t H c m 9 1 c F R 5 c G U g e H N p O m 5 p b D 0 i d H J 1 Z S I g L z 4 8 L 1 B l c m 1 p c 3 N p b 2 5 M a X N 0 P l k B A A A A A A A A N w 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I C 8 + P C 9 J d G V t P j w v S X R l b X M + P C 9 M b 2 N h b F B h Y 2 t h Z 2 V N Z X R h Z G F 0 Y U Z p b G U + F g A A A F B L B Q Y A A A A A A A A A A A A A A A A A A A A A A A A m A Q A A A Q A A A N C M n d 8 B F d E R j H o A w E / C l + s B A A A A p i n l p + 2 F K E 2 J G T 4 2 o f L m y A A A A A A C A A A A A A A Q Z g A A A A E A A C A A A A D p A b i T F a k O J s u D l n y a I C b b p Q N L L U p q 3 R l X 2 V 8 4 h P 5 W Q Q A A A A A O g A A A A A I A A C A A A A C P z t K H F k B e + f 0 4 + 4 q b P c 3 9 J K 8 f q c r t f p 0 T W b w L c S K 3 W l A A A A C C L n g 9 g v d 6 0 I c S E e r 9 x 4 J B O I u v 1 + L e f + P 4 f F / x W i n 2 E / b H 5 5 z 6 a N T + N L y B z / I Y H l g q j q W y h U E w l 9 + W K m X 0 P J L D F r f T k D C + e y + D U g G n Q 5 u 7 5 U A A A A D i J N O Q R H a P 7 n P a P k h C B x b n L 9 D m 8 t l A R R k f v 9 y / g T I E C 5 8 r X a i o x W 1 3 H E b 5 I i r o 3 8 a J P + Q n h X 3 l l B 2 q + H Z / x l s P < / D a t a M a s h u p > 
</file>

<file path=customXml/itemProps1.xml><?xml version="1.0" encoding="utf-8"?>
<ds:datastoreItem xmlns:ds="http://schemas.openxmlformats.org/officeDocument/2006/customXml" ds:itemID="{56052403-3CD3-4284-B7D0-5E204B77827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29</vt:i4>
      </vt:variant>
      <vt:variant>
        <vt:lpstr>Именованные диапазоны</vt:lpstr>
      </vt:variant>
      <vt:variant>
        <vt:i4>24</vt:i4>
      </vt:variant>
    </vt:vector>
  </HeadingPairs>
  <TitlesOfParts>
    <vt:vector size="53" baseType="lpstr">
      <vt:lpstr>Содержание</vt:lpstr>
      <vt:lpstr>Дюралайт</vt:lpstr>
      <vt:lpstr>Белт лайт</vt:lpstr>
      <vt:lpstr>Деколюм стрип лайт</vt:lpstr>
      <vt:lpstr>Строб лампы и флеш-лампы</vt:lpstr>
      <vt:lpstr>Светодиодные кустарники</vt:lpstr>
      <vt:lpstr>Гирлянды для деревьев</vt:lpstr>
      <vt:lpstr>Фейерверки светодиодные</vt:lpstr>
      <vt:lpstr>Гибкий неон</vt:lpstr>
      <vt:lpstr>Лед Вижн Флекс</vt:lpstr>
      <vt:lpstr>Контроллеры</vt:lpstr>
      <vt:lpstr>Плей лайт</vt:lpstr>
      <vt:lpstr>Световые сети</vt:lpstr>
      <vt:lpstr>Гирлянды</vt:lpstr>
      <vt:lpstr>Новогодние мотивы</vt:lpstr>
      <vt:lpstr>Оптоволоконные комплекты</vt:lpstr>
      <vt:lpstr>Светодиодные ленты</vt:lpstr>
      <vt:lpstr>Блоки питания</vt:lpstr>
      <vt:lpstr>LED лампы для быт. применения</vt:lpstr>
      <vt:lpstr>LED лампы для Амстронг</vt:lpstr>
      <vt:lpstr>Уличные светильники</vt:lpstr>
      <vt:lpstr>Прожекторы</vt:lpstr>
      <vt:lpstr>LEDmatrixSt</vt:lpstr>
      <vt:lpstr>Встраиваемые светильники</vt:lpstr>
      <vt:lpstr>Встраиваемые ультратонкие</vt:lpstr>
      <vt:lpstr>Светодиодные светильники</vt:lpstr>
      <vt:lpstr>Светодиодные панели</vt:lpstr>
      <vt:lpstr>Светильники для ЖКХ</vt:lpstr>
      <vt:lpstr>Версия для печати</vt:lpstr>
      <vt:lpstr>Содержание!kurs_dollara</vt:lpstr>
      <vt:lpstr>'LED лампы для Амстронг'!Заголовки_для_печати</vt:lpstr>
      <vt:lpstr>'LED лампы для быт. применения'!Заголовки_для_печати</vt:lpstr>
      <vt:lpstr>'Белт лайт'!Заголовки_для_печати</vt:lpstr>
      <vt:lpstr>'Гибкий неон'!Заголовки_для_печати</vt:lpstr>
      <vt:lpstr>Гирлянды!Заголовки_для_печати</vt:lpstr>
      <vt:lpstr>'Гирлянды для деревьев'!Заголовки_для_печати</vt:lpstr>
      <vt:lpstr>'Деколюм стрип лайт'!Заголовки_для_печати</vt:lpstr>
      <vt:lpstr>Дюралайт!Заголовки_для_печати</vt:lpstr>
      <vt:lpstr>Контроллеры!Заголовки_для_печати</vt:lpstr>
      <vt:lpstr>'Лед Вижн Флекс'!Заголовки_для_печати</vt:lpstr>
      <vt:lpstr>'Новогодние мотивы'!Заголовки_для_печати</vt:lpstr>
      <vt:lpstr>'Оптоволоконные комплекты'!Заголовки_для_печати</vt:lpstr>
      <vt:lpstr>'Плей лайт'!Заголовки_для_печати</vt:lpstr>
      <vt:lpstr>Прожекторы!Заголовки_для_печати</vt:lpstr>
      <vt:lpstr>'Световые сети'!Заголовки_для_печати</vt:lpstr>
      <vt:lpstr>'Светодиодные кустарники'!Заголовки_для_печати</vt:lpstr>
      <vt:lpstr>'Светодиодные ленты'!Заголовки_для_печати</vt:lpstr>
      <vt:lpstr>'Светодиодные панели'!Заголовки_для_печати</vt:lpstr>
      <vt:lpstr>'Светодиодные светильники'!Заголовки_для_печати</vt:lpstr>
      <vt:lpstr>'Строб лампы и флеш-лампы'!Заголовки_для_печати</vt:lpstr>
      <vt:lpstr>'Уличные светильники'!Заголовки_для_печати</vt:lpstr>
      <vt:lpstr>'Фейерверки светодиодные'!Заголовки_для_печати</vt:lpstr>
      <vt:lpstr>Содержание!Область_печати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Maksim</dc:creator>
  <cp:lastModifiedBy>Irina</cp:lastModifiedBy>
  <cp:lastPrinted>2014-05-06T08:43:24Z</cp:lastPrinted>
  <dcterms:created xsi:type="dcterms:W3CDTF">2010-07-09T09:13:03Z</dcterms:created>
  <dcterms:modified xsi:type="dcterms:W3CDTF">2019-04-05T09:06:09Z</dcterms:modified>
</cp:coreProperties>
</file>